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Školní rok 2023 - 2024\Odbor školství Praha 8\"/>
    </mc:Choice>
  </mc:AlternateContent>
  <xr:revisionPtr revIDLastSave="0" documentId="8_{99808121-BB7F-4EDF-8351-28F26B861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1" i="20" l="1"/>
  <c r="J195" i="20"/>
  <c r="J149" i="20"/>
  <c r="J280" i="20" l="1"/>
  <c r="K315" i="20"/>
  <c r="K305" i="20"/>
  <c r="K301" i="20"/>
  <c r="K295" i="20"/>
  <c r="K288" i="20"/>
  <c r="K282" i="20"/>
  <c r="K270" i="20"/>
  <c r="K252" i="20"/>
  <c r="K238" i="20"/>
  <c r="K212" i="20"/>
  <c r="K192" i="20"/>
  <c r="K169" i="20"/>
  <c r="K147" i="20"/>
  <c r="K136" i="20"/>
  <c r="K110" i="20"/>
  <c r="K101" i="20"/>
  <c r="K75" i="20"/>
  <c r="K60" i="20"/>
  <c r="K37" i="20"/>
  <c r="K23" i="20"/>
  <c r="K14" i="20"/>
  <c r="K272" i="17"/>
  <c r="K266" i="17"/>
  <c r="K257" i="17"/>
  <c r="K251" i="17"/>
  <c r="K244" i="17"/>
  <c r="K237" i="17"/>
  <c r="K231" i="17"/>
  <c r="K222" i="17"/>
  <c r="K207" i="17"/>
  <c r="K197" i="17"/>
  <c r="K183" i="17"/>
  <c r="K169" i="17"/>
  <c r="K154" i="17"/>
  <c r="K139" i="17"/>
  <c r="K132" i="17"/>
  <c r="K111" i="17"/>
  <c r="K101" i="17"/>
  <c r="K78" i="17"/>
  <c r="K61" i="17"/>
  <c r="K36" i="17"/>
  <c r="K24" i="17"/>
  <c r="K12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G12" i="19"/>
  <c r="C12" i="10" s="1"/>
  <c r="K11" i="19"/>
  <c r="I11" i="19"/>
  <c r="I12" i="19" s="1"/>
  <c r="E12" i="10" s="1"/>
  <c r="H11" i="19"/>
  <c r="G11" i="19"/>
  <c r="F11" i="19"/>
  <c r="J10" i="19"/>
  <c r="J11" i="19" s="1"/>
  <c r="K8" i="19"/>
  <c r="I8" i="19"/>
  <c r="H8" i="19"/>
  <c r="G8" i="19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G12" i="15" s="1"/>
  <c r="C13" i="10" s="1"/>
  <c r="F8" i="15"/>
  <c r="J7" i="15"/>
  <c r="J8" i="15" s="1"/>
  <c r="K12" i="19" l="1"/>
  <c r="G12" i="10" s="1"/>
  <c r="H12" i="19"/>
  <c r="D12" i="10" s="1"/>
  <c r="K12" i="15"/>
  <c r="G13" i="10" s="1"/>
  <c r="H12" i="15"/>
  <c r="D13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2" i="17" l="1"/>
  <c r="H272" i="17"/>
  <c r="G272" i="17"/>
  <c r="F272" i="17"/>
  <c r="J271" i="17"/>
  <c r="J269" i="17"/>
  <c r="J268" i="17"/>
  <c r="I266" i="17"/>
  <c r="H266" i="17"/>
  <c r="G266" i="17"/>
  <c r="F266" i="17"/>
  <c r="J265" i="17"/>
  <c r="J263" i="17"/>
  <c r="J261" i="17"/>
  <c r="J259" i="17"/>
  <c r="I257" i="17"/>
  <c r="H257" i="17"/>
  <c r="G257" i="17"/>
  <c r="F257" i="17"/>
  <c r="J256" i="17"/>
  <c r="J255" i="17"/>
  <c r="J254" i="17"/>
  <c r="J253" i="17"/>
  <c r="I251" i="17"/>
  <c r="H251" i="17"/>
  <c r="G251" i="17"/>
  <c r="F251" i="17"/>
  <c r="J250" i="17"/>
  <c r="J248" i="17"/>
  <c r="J246" i="17"/>
  <c r="I244" i="17"/>
  <c r="H244" i="17"/>
  <c r="G244" i="17"/>
  <c r="F244" i="17"/>
  <c r="J243" i="17"/>
  <c r="J241" i="17"/>
  <c r="J240" i="17"/>
  <c r="J239" i="17"/>
  <c r="I237" i="17"/>
  <c r="H237" i="17"/>
  <c r="G237" i="17"/>
  <c r="F237" i="17"/>
  <c r="J236" i="17"/>
  <c r="J234" i="17"/>
  <c r="J233" i="17"/>
  <c r="I231" i="17"/>
  <c r="H231" i="17"/>
  <c r="G231" i="17"/>
  <c r="F231" i="17"/>
  <c r="J230" i="17"/>
  <c r="J228" i="17"/>
  <c r="J226" i="17"/>
  <c r="J224" i="17"/>
  <c r="I222" i="17"/>
  <c r="H222" i="17"/>
  <c r="G222" i="17"/>
  <c r="F222" i="17"/>
  <c r="J221" i="17"/>
  <c r="J219" i="17"/>
  <c r="J217" i="17"/>
  <c r="J215" i="17"/>
  <c r="J213" i="17"/>
  <c r="J212" i="17"/>
  <c r="J211" i="17"/>
  <c r="J210" i="17"/>
  <c r="J209" i="17"/>
  <c r="I207" i="17"/>
  <c r="H207" i="17"/>
  <c r="G207" i="17"/>
  <c r="F207" i="17"/>
  <c r="J206" i="17"/>
  <c r="J204" i="17"/>
  <c r="J203" i="17"/>
  <c r="J202" i="17"/>
  <c r="J201" i="17"/>
  <c r="J200" i="17"/>
  <c r="J199" i="17"/>
  <c r="I197" i="17"/>
  <c r="H197" i="17"/>
  <c r="G197" i="17"/>
  <c r="F197" i="17"/>
  <c r="J196" i="17"/>
  <c r="J194" i="17"/>
  <c r="J193" i="17"/>
  <c r="J192" i="17"/>
  <c r="J191" i="17"/>
  <c r="J190" i="17"/>
  <c r="J189" i="17"/>
  <c r="J188" i="17"/>
  <c r="J187" i="17"/>
  <c r="J186" i="17"/>
  <c r="J185" i="17"/>
  <c r="I183" i="17"/>
  <c r="H183" i="17"/>
  <c r="G183" i="17"/>
  <c r="F183" i="17"/>
  <c r="J182" i="17"/>
  <c r="J181" i="17"/>
  <c r="J179" i="17"/>
  <c r="J178" i="17"/>
  <c r="J177" i="17"/>
  <c r="J176" i="17"/>
  <c r="J175" i="17"/>
  <c r="J174" i="17"/>
  <c r="J173" i="17"/>
  <c r="J172" i="17"/>
  <c r="J171" i="17"/>
  <c r="I169" i="17"/>
  <c r="H169" i="17"/>
  <c r="G169" i="17"/>
  <c r="F169" i="17"/>
  <c r="J168" i="17"/>
  <c r="J166" i="17"/>
  <c r="J164" i="17"/>
  <c r="J163" i="17"/>
  <c r="J162" i="17"/>
  <c r="J161" i="17"/>
  <c r="J160" i="17"/>
  <c r="J159" i="17"/>
  <c r="J158" i="17"/>
  <c r="J157" i="17"/>
  <c r="J156" i="17"/>
  <c r="I154" i="17"/>
  <c r="H154" i="17"/>
  <c r="G154" i="17"/>
  <c r="F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I139" i="17"/>
  <c r="H139" i="17"/>
  <c r="G139" i="17"/>
  <c r="F139" i="17"/>
  <c r="J138" i="17"/>
  <c r="J137" i="17"/>
  <c r="J136" i="17"/>
  <c r="J135" i="17"/>
  <c r="J134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7" i="20"/>
  <c r="J263" i="20"/>
  <c r="J260" i="20"/>
  <c r="J258" i="20"/>
  <c r="J256" i="20"/>
  <c r="J255" i="20"/>
  <c r="H270" i="20"/>
  <c r="G270" i="20"/>
  <c r="K322" i="20"/>
  <c r="I322" i="20"/>
  <c r="H322" i="20"/>
  <c r="G322" i="20"/>
  <c r="F322" i="20"/>
  <c r="J321" i="20"/>
  <c r="J319" i="20"/>
  <c r="J318" i="20"/>
  <c r="J317" i="20"/>
  <c r="I315" i="20"/>
  <c r="H315" i="20"/>
  <c r="G315" i="20"/>
  <c r="F315" i="20"/>
  <c r="J314" i="20"/>
  <c r="J312" i="20"/>
  <c r="J310" i="20"/>
  <c r="J309" i="20"/>
  <c r="J308" i="20"/>
  <c r="J307" i="20"/>
  <c r="I305" i="20"/>
  <c r="H305" i="20"/>
  <c r="G305" i="20"/>
  <c r="F305" i="20"/>
  <c r="J304" i="20"/>
  <c r="J303" i="20"/>
  <c r="I301" i="20"/>
  <c r="H301" i="20"/>
  <c r="G301" i="20"/>
  <c r="F301" i="20"/>
  <c r="J300" i="20"/>
  <c r="J298" i="20"/>
  <c r="J297" i="20"/>
  <c r="I295" i="20"/>
  <c r="H295" i="20"/>
  <c r="G295" i="20"/>
  <c r="F295" i="20"/>
  <c r="J294" i="20"/>
  <c r="J293" i="20"/>
  <c r="J292" i="20"/>
  <c r="J290" i="20"/>
  <c r="I288" i="20"/>
  <c r="H288" i="20"/>
  <c r="G288" i="20"/>
  <c r="F288" i="20"/>
  <c r="J287" i="20"/>
  <c r="J286" i="20"/>
  <c r="J285" i="20"/>
  <c r="J284" i="20"/>
  <c r="I282" i="20"/>
  <c r="H282" i="20"/>
  <c r="G282" i="20"/>
  <c r="F282" i="20"/>
  <c r="J281" i="20"/>
  <c r="J278" i="20"/>
  <c r="J276" i="20"/>
  <c r="J274" i="20"/>
  <c r="J272" i="20"/>
  <c r="I270" i="20"/>
  <c r="F270" i="20"/>
  <c r="J269" i="20"/>
  <c r="J259" i="20"/>
  <c r="I252" i="20"/>
  <c r="H252" i="20"/>
  <c r="G252" i="20"/>
  <c r="F252" i="20"/>
  <c r="J251" i="20"/>
  <c r="J249" i="20"/>
  <c r="J248" i="20"/>
  <c r="J247" i="20"/>
  <c r="J246" i="20"/>
  <c r="J245" i="20"/>
  <c r="J244" i="20"/>
  <c r="J243" i="20"/>
  <c r="J242" i="20"/>
  <c r="J241" i="20"/>
  <c r="J240" i="20"/>
  <c r="I238" i="20"/>
  <c r="H238" i="20"/>
  <c r="G238" i="20"/>
  <c r="F238" i="20"/>
  <c r="J237" i="20"/>
  <c r="J235" i="20"/>
  <c r="J234" i="20"/>
  <c r="J233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I212" i="20"/>
  <c r="H212" i="20"/>
  <c r="G212" i="20"/>
  <c r="F212" i="20"/>
  <c r="J211" i="20"/>
  <c r="J210" i="20"/>
  <c r="J209" i="20"/>
  <c r="J208" i="20"/>
  <c r="J206" i="20"/>
  <c r="J205" i="20"/>
  <c r="J204" i="20"/>
  <c r="J203" i="20"/>
  <c r="J202" i="20"/>
  <c r="J201" i="20"/>
  <c r="J200" i="20"/>
  <c r="J199" i="20"/>
  <c r="J198" i="20"/>
  <c r="J197" i="20"/>
  <c r="J196" i="20"/>
  <c r="J194" i="20"/>
  <c r="I192" i="20"/>
  <c r="H192" i="20"/>
  <c r="G192" i="20"/>
  <c r="F192" i="20"/>
  <c r="J191" i="20"/>
  <c r="J189" i="20"/>
  <c r="J187" i="20"/>
  <c r="J185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I169" i="20"/>
  <c r="H169" i="20"/>
  <c r="G169" i="20"/>
  <c r="F169" i="20"/>
  <c r="J168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I147" i="20"/>
  <c r="H147" i="20"/>
  <c r="G147" i="20"/>
  <c r="F147" i="20"/>
  <c r="J146" i="20"/>
  <c r="J145" i="20"/>
  <c r="J144" i="20"/>
  <c r="J143" i="20"/>
  <c r="J142" i="20"/>
  <c r="J141" i="20"/>
  <c r="J140" i="20"/>
  <c r="J139" i="20"/>
  <c r="J138" i="20"/>
  <c r="I136" i="20"/>
  <c r="H136" i="20"/>
  <c r="G136" i="20"/>
  <c r="F136" i="20"/>
  <c r="J135" i="20"/>
  <c r="J134" i="20"/>
  <c r="J133" i="20"/>
  <c r="J131" i="20"/>
  <c r="J129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I110" i="20"/>
  <c r="H110" i="20"/>
  <c r="G110" i="20"/>
  <c r="F110" i="20"/>
  <c r="J109" i="20"/>
  <c r="J107" i="20"/>
  <c r="J106" i="20"/>
  <c r="J105" i="20"/>
  <c r="J104" i="20"/>
  <c r="J103" i="20"/>
  <c r="I101" i="20"/>
  <c r="H101" i="20"/>
  <c r="G101" i="20"/>
  <c r="F101" i="20"/>
  <c r="J100" i="20"/>
  <c r="J99" i="20"/>
  <c r="J97" i="20"/>
  <c r="J95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I75" i="20"/>
  <c r="H75" i="20"/>
  <c r="G75" i="20"/>
  <c r="F75" i="20"/>
  <c r="J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I60" i="20"/>
  <c r="H60" i="20"/>
  <c r="G60" i="20"/>
  <c r="F60" i="20"/>
  <c r="J59" i="20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I37" i="20"/>
  <c r="H37" i="20"/>
  <c r="G37" i="20"/>
  <c r="F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5" i="20" l="1"/>
  <c r="J244" i="17"/>
  <c r="J272" i="17"/>
  <c r="J251" i="17"/>
  <c r="J231" i="17"/>
  <c r="J139" i="17"/>
  <c r="J101" i="17"/>
  <c r="J75" i="20"/>
  <c r="J14" i="20"/>
  <c r="J23" i="20"/>
  <c r="J147" i="20"/>
  <c r="J238" i="20"/>
  <c r="J266" i="17"/>
  <c r="J257" i="17"/>
  <c r="J237" i="17"/>
  <c r="J222" i="17"/>
  <c r="J207" i="17"/>
  <c r="J197" i="17"/>
  <c r="J183" i="17"/>
  <c r="J169" i="17"/>
  <c r="J154" i="17"/>
  <c r="J132" i="17"/>
  <c r="J111" i="17"/>
  <c r="J78" i="17"/>
  <c r="J61" i="17"/>
  <c r="J36" i="17"/>
  <c r="J24" i="17"/>
  <c r="J12" i="17"/>
  <c r="J322" i="20"/>
  <c r="J315" i="20"/>
  <c r="J301" i="20"/>
  <c r="J295" i="20"/>
  <c r="J288" i="20"/>
  <c r="J282" i="20"/>
  <c r="J257" i="20"/>
  <c r="J265" i="20"/>
  <c r="J254" i="20"/>
  <c r="J252" i="20"/>
  <c r="J212" i="20"/>
  <c r="J192" i="20"/>
  <c r="J169" i="20"/>
  <c r="J136" i="20"/>
  <c r="J110" i="20"/>
  <c r="J101" i="20"/>
  <c r="J60" i="20"/>
  <c r="J37" i="20"/>
  <c r="J270" i="20" l="1"/>
  <c r="F273" i="17" l="1"/>
  <c r="B10" i="10" s="1"/>
  <c r="G273" i="17" l="1"/>
  <c r="C10" i="10" s="1"/>
  <c r="K273" i="17"/>
  <c r="G10" i="10" s="1"/>
  <c r="I273" i="17"/>
  <c r="E10" i="10" s="1"/>
  <c r="H273" i="17"/>
  <c r="D10" i="10" s="1"/>
  <c r="H323" i="20"/>
  <c r="D9" i="10" s="1"/>
  <c r="G323" i="20"/>
  <c r="C9" i="10" s="1"/>
  <c r="K323" i="20"/>
  <c r="G9" i="10" s="1"/>
  <c r="F323" i="20"/>
  <c r="B9" i="10" s="1"/>
  <c r="F12" i="10"/>
  <c r="F13" i="10"/>
  <c r="C14" i="10" l="1"/>
  <c r="F10" i="10"/>
  <c r="F11" i="10"/>
  <c r="D14" i="10"/>
  <c r="J273" i="17"/>
  <c r="B14" i="10"/>
  <c r="G14" i="10"/>
  <c r="I323" i="20"/>
  <c r="E9" i="10" s="1"/>
  <c r="F9" i="10" l="1"/>
  <c r="F14" i="10" s="1"/>
  <c r="E14" i="10"/>
  <c r="J323" i="20" l="1"/>
</calcChain>
</file>

<file path=xl/sharedStrings.xml><?xml version="1.0" encoding="utf-8"?>
<sst xmlns="http://schemas.openxmlformats.org/spreadsheetml/2006/main" count="717" uniqueCount="594">
  <si>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</si>
  <si>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</si>
  <si>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</si>
  <si>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</si>
  <si>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</si>
  <si>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</si>
  <si>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</si>
  <si>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</si>
  <si>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</si>
  <si>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</si>
  <si>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</si>
  <si>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</si>
  <si>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</si>
  <si>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</si>
  <si>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</si>
  <si>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4, Na Příčné mezi 186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</si>
  <si>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</si>
  <si>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</si>
  <si>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</si>
  <si>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</si>
  <si>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</si>
  <si>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</si>
  <si>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</si>
  <si>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</si>
  <si>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</si>
  <si>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</si>
  <si>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</si>
  <si>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</si>
  <si>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</si>
  <si>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</si>
  <si>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</si>
  <si>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</si>
  <si>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</si>
  <si>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</si>
  <si>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</si>
  <si>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</si>
  <si>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</si>
  <si>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</si>
  <si>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</si>
  <si>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</si>
  <si>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</si>
  <si>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</si>
  <si>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</si>
  <si>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</si>
  <si>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</si>
  <si>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</si>
  <si>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</si>
  <si>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</si>
  <si>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</si>
  <si>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</si>
  <si>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</si>
  <si>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</si>
  <si>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</si>
  <si>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</si>
  <si>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</si>
  <si>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</si>
  <si>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</si>
  <si>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</si>
  <si>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</si>
  <si>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</si>
  <si>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</si>
  <si>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</si>
  <si>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</si>
  <si>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</si>
  <si>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</si>
  <si>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</si>
  <si>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</si>
  <si>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</si>
  <si>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</si>
  <si>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</si>
  <si>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</si>
  <si>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</si>
  <si>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</si>
  <si>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</si>
  <si>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</si>
  <si>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</si>
  <si>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</si>
  <si>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</si>
  <si>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</si>
  <si>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</si>
  <si>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</si>
  <si>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</si>
  <si>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</si>
  <si>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</si>
  <si>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</si>
  <si>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</si>
  <si>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</si>
  <si>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</si>
  <si>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</si>
  <si>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</si>
  <si>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</si>
  <si>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</si>
  <si>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</si>
  <si>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</si>
  <si>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</si>
  <si>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</si>
  <si>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</si>
  <si>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</si>
  <si>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</si>
  <si>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</si>
  <si>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</si>
  <si>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</si>
  <si>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</si>
  <si>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</si>
  <si>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</si>
  <si>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</si>
  <si>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Základní škola, Praha 4, V Ladech 6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</si>
  <si>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</si>
  <si>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</si>
  <si>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</si>
  <si>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</si>
  <si>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</si>
  <si>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</si>
  <si>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</si>
  <si>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</si>
  <si>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</si>
  <si>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</si>
  <si>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</si>
  <si>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</si>
  <si>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</si>
  <si>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</si>
  <si>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</si>
  <si>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</si>
  <si>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</si>
  <si>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</si>
  <si>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</si>
  <si>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</si>
  <si>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</si>
  <si>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</si>
  <si>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</si>
  <si>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</si>
  <si>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</si>
  <si>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</si>
  <si>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</si>
  <si>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</si>
  <si>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</si>
  <si>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</si>
  <si>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</si>
  <si>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</si>
  <si>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</si>
  <si>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</si>
  <si>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</si>
  <si>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</si>
  <si>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</si>
  <si>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</si>
  <si>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</si>
  <si>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</si>
  <si>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</si>
  <si>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</si>
  <si>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</si>
  <si>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</si>
  <si>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</si>
  <si>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</si>
  <si>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</si>
  <si>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</si>
  <si>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</si>
  <si>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</si>
  <si>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</si>
  <si>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</si>
  <si>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</si>
  <si>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</si>
  <si>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</si>
  <si>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</si>
  <si>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</si>
  <si>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</si>
  <si>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</si>
  <si>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</si>
  <si>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</si>
  <si>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</si>
  <si>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</si>
  <si>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</si>
  <si>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</si>
  <si>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</si>
  <si>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</si>
  <si>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</si>
  <si>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</si>
  <si>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</si>
  <si>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</si>
  <si>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</si>
  <si>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</si>
  <si>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</si>
  <si>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</si>
  <si>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</si>
  <si>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</si>
  <si>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</si>
  <si>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</si>
  <si>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</si>
  <si>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</si>
  <si>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</si>
  <si>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</si>
  <si>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</si>
  <si>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</si>
  <si>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</si>
  <si>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</si>
  <si>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</si>
  <si>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</si>
  <si>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</si>
  <si>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</si>
  <si>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</si>
  <si>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</si>
  <si>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</si>
  <si>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</si>
  <si>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</si>
  <si>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</si>
  <si>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</si>
  <si>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</si>
  <si>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</si>
  <si>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</si>
  <si>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</si>
  <si>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</si>
  <si>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</si>
  <si>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</si>
  <si>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</si>
  <si>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</si>
  <si>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</si>
  <si>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</si>
  <si>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Fillova 11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</si>
  <si>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</si>
  <si>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</si>
  <si>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</si>
  <si>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</si>
  <si>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</si>
  <si>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</si>
  <si>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</si>
  <si>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</si>
  <si>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</si>
  <si>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</si>
  <si>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</si>
  <si>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</si>
  <si>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</si>
  <si>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</si>
  <si>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</si>
  <si>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</si>
  <si>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</si>
  <si>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</si>
  <si>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</si>
  <si>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</si>
  <si>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</si>
  <si>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</si>
  <si>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</si>
  <si>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</si>
  <si>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</si>
  <si>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</si>
  <si>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</si>
  <si>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</si>
  <si>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</si>
  <si>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</si>
  <si>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</si>
  <si>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</si>
  <si>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</si>
  <si>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</si>
  <si>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</si>
  <si>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</si>
  <si>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</si>
  <si>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</si>
  <si>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</si>
  <si>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</si>
  <si>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</si>
  <si>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</si>
  <si>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</si>
  <si>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</si>
  <si>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</si>
  <si>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</si>
  <si>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</si>
  <si>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</si>
  <si>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</si>
  <si>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</si>
  <si>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Waldorfská mateřská škola, Praha 3, Koněvova 240a/2497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</si>
  <si>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</si>
  <si>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</si>
  <si>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</si>
  <si>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</si>
  <si>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</si>
  <si>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</si>
  <si>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</si>
  <si>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</si>
  <si>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</si>
  <si>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</si>
  <si>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</si>
  <si>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</si>
  <si>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</si>
  <si>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</si>
  <si>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</si>
  <si>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</si>
  <si>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</si>
  <si>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</si>
  <si>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</si>
  <si>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</si>
  <si>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</si>
  <si>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</si>
  <si>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</si>
  <si>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</si>
  <si>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</si>
  <si>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</si>
  <si>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</si>
  <si>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</si>
  <si>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</si>
  <si>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</si>
  <si>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</si>
  <si>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</si>
  <si>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</si>
  <si>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</si>
  <si>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</si>
  <si>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</si>
  <si>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</si>
  <si>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Mateřská škola Sluníčko, Praha 9 - Újezd nad Lesy, Polesná 1690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</si>
  <si>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</si>
  <si>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</si>
  <si>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</si>
  <si>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</si>
  <si>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</si>
  <si>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</si>
  <si>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</si>
  <si>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</si>
  <si>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</si>
  <si>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</si>
  <si>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</si>
  <si>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</si>
  <si>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</si>
  <si>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</si>
  <si>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</si>
  <si>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</si>
  <si>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</si>
  <si>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</si>
  <si>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</si>
  <si>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</si>
  <si>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</si>
  <si>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</si>
  <si>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</si>
  <si>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</si>
  <si>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</si>
  <si>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</si>
  <si>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</si>
  <si>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</si>
  <si>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</si>
  <si>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</si>
  <si>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</si>
  <si>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</si>
  <si>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</si>
  <si>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</si>
  <si>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</si>
  <si>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</si>
  <si>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</si>
  <si>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</si>
  <si>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</si>
  <si>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</si>
  <si>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</si>
  <si>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</si>
  <si>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</si>
  <si>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</si>
  <si>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</si>
  <si>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</si>
  <si>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</si>
  <si>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</si>
  <si>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</si>
  <si>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</si>
  <si>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</si>
  <si>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</si>
  <si>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</si>
  <si>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</si>
  <si>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</si>
  <si>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</si>
  <si>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</si>
  <si>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</si>
  <si>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</si>
  <si>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</si>
  <si>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</si>
  <si>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</si>
  <si>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</si>
  <si>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</si>
  <si>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</si>
  <si>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</si>
  <si>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</si>
  <si>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</si>
  <si>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</si>
  <si>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</si>
  <si>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</si>
  <si>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</si>
  <si>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</si>
  <si>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</si>
  <si>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</si>
  <si>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</si>
  <si>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</si>
  <si>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</si>
  <si>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</si>
  <si>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</si>
  <si>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</si>
  <si>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</si>
  <si>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</si>
  <si>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</si>
  <si>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</si>
  <si>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</si>
  <si>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</si>
  <si>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</si>
  <si>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</si>
  <si>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</si>
  <si>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</si>
  <si>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</si>
  <si>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</si>
  <si>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</si>
  <si>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</si>
  <si>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</si>
  <si>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</si>
  <si>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</si>
  <si>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</si>
  <si>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</si>
  <si>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</si>
  <si>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</si>
  <si>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</si>
  <si>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</si>
  <si>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</si>
  <si>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</si>
  <si>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</si>
  <si>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</si>
  <si>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</si>
  <si>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Školní jídelna, Praha 10, Vršovická 68/1429, příspěvková organizace</t>
  </si>
  <si>
    <t>Základní škola Járy Cimrmana Lysolaje</t>
  </si>
  <si>
    <t>Základní škola, Praha 3, Cimburkova 18/600</t>
  </si>
  <si>
    <t xml:space="preserve">Základní škola Praha - Lipence </t>
  </si>
  <si>
    <t>Mateřská škola  Matěchova, Praha 4, Halasova 1069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</si>
  <si>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</si>
  <si>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</si>
  <si>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</si>
  <si>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</si>
  <si>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</si>
  <si>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</si>
  <si>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</si>
  <si>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</si>
  <si>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</si>
  <si>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</si>
  <si>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</si>
  <si>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</si>
  <si>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</si>
  <si>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</si>
  <si>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</si>
  <si>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</si>
  <si>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</si>
  <si>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</si>
  <si>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</si>
  <si>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</si>
  <si>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</si>
  <si>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</si>
  <si>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</si>
  <si>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</si>
  <si>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</si>
  <si>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</si>
  <si>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</si>
  <si>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</si>
  <si>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</si>
  <si>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</si>
  <si>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</si>
  <si>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</si>
  <si>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</si>
  <si>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</si>
  <si>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</si>
  <si>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</si>
  <si>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</si>
  <si>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</si>
  <si>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</si>
  <si>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</si>
  <si>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</si>
  <si>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</si>
  <si>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</si>
  <si>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</si>
  <si>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</si>
  <si>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</si>
  <si>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</si>
  <si>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</si>
  <si>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</si>
  <si>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</si>
  <si>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</si>
  <si>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</si>
  <si>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</si>
  <si>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</si>
  <si>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</si>
  <si>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</si>
  <si>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</si>
  <si>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</si>
  <si>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Praha 5 - Smíchov, Grafická 13/1060,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</si>
  <si>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</si>
  <si>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</si>
  <si>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</si>
  <si>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</si>
  <si>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</si>
  <si>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</si>
  <si>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</si>
  <si>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</si>
  <si>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</si>
  <si>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</si>
  <si>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</si>
  <si>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</si>
  <si>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</si>
  <si>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</si>
  <si>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</si>
  <si>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</si>
  <si>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</si>
  <si>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</si>
  <si>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</si>
  <si>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</si>
  <si>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</si>
  <si>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</si>
  <si>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</si>
  <si>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</si>
  <si>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</si>
  <si>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</si>
  <si>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</si>
  <si>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</si>
  <si>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</si>
  <si>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</si>
  <si>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</si>
  <si>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</si>
  <si>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</si>
  <si>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</si>
  <si>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</si>
  <si>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</si>
  <si>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</si>
  <si>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</si>
  <si>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</si>
  <si>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</si>
  <si>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</si>
  <si>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</si>
  <si>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</si>
  <si>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</si>
  <si>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</si>
  <si>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</si>
  <si>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</si>
  <si>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</si>
  <si>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</si>
  <si>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</si>
  <si>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</si>
  <si>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</si>
  <si>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</si>
  <si>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</si>
  <si>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</si>
  <si>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</si>
  <si>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</si>
  <si>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</si>
  <si>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</si>
  <si>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</si>
  <si>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</si>
  <si>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</si>
  <si>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</si>
  <si>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</si>
  <si>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</si>
  <si>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</si>
  <si>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</si>
  <si>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</si>
  <si>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</si>
  <si>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</si>
  <si>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</si>
  <si>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</si>
  <si>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</si>
  <si>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</si>
  <si>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</si>
  <si>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</si>
  <si>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</si>
  <si>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</si>
  <si>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</si>
  <si>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</si>
  <si>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</si>
  <si>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</si>
  <si>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</si>
  <si>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</si>
  <si>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</si>
  <si>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</si>
  <si>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</si>
  <si>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</si>
  <si>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</si>
  <si>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</si>
  <si>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</si>
  <si>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</si>
  <si>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</si>
  <si>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</si>
  <si>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</si>
  <si>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</si>
  <si>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</si>
  <si>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</si>
  <si>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</si>
  <si>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</si>
  <si>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</si>
  <si>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</si>
  <si>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</si>
  <si>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</si>
  <si>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</si>
  <si>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</si>
  <si>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</si>
  <si>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</si>
  <si>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Návrh na rok 2024</t>
  </si>
  <si>
    <t>zřizovaných městskými částmi hlavního města Prahy na rok 2024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</si>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</sst>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/>
    <xf numFmtId="0" fontId="11" fillId="0" borderId="20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8" fillId="0" borderId="3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54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2" fontId="8" fillId="0" borderId="29" xfId="0" applyNumberFormat="1" applyFont="1" applyBorder="1" applyAlignment="1">
      <alignment vertical="center"/>
    </xf>
    <xf numFmtId="2" fontId="11" fillId="0" borderId="17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60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1" xfId="0" applyNumberFormat="1" applyFont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1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49" fontId="8" fillId="3" borderId="6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311</v>
      </c>
    </row>
    <row r="3" spans="1:7" ht="25.5" customHeight="1" x14ac:dyDescent="0.2">
      <c r="A3" s="293" t="s">
        <v>309</v>
      </c>
      <c r="B3" s="293"/>
      <c r="C3" s="293"/>
      <c r="D3" s="294"/>
      <c r="E3" s="294"/>
      <c r="F3" s="294"/>
      <c r="G3" s="294"/>
    </row>
    <row r="4" spans="1:7" ht="25.5" customHeight="1" x14ac:dyDescent="0.2">
      <c r="A4" s="293" t="s">
        <v>588</v>
      </c>
      <c r="B4" s="293"/>
      <c r="C4" s="293"/>
      <c r="D4" s="294"/>
      <c r="E4" s="294"/>
      <c r="F4" s="294"/>
      <c r="G4" s="294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444</v>
      </c>
    </row>
    <row r="7" spans="1:7" s="1" customFormat="1" ht="21" customHeight="1" x14ac:dyDescent="0.2">
      <c r="A7" s="295" t="s">
        <v>587</v>
      </c>
      <c r="B7" s="287" t="s">
        <v>37</v>
      </c>
      <c r="C7" s="287" t="s">
        <v>38</v>
      </c>
      <c r="D7" s="287" t="s">
        <v>39</v>
      </c>
      <c r="E7" s="287" t="s">
        <v>133</v>
      </c>
      <c r="F7" s="289" t="s">
        <v>247</v>
      </c>
      <c r="G7" s="291" t="s">
        <v>131</v>
      </c>
    </row>
    <row r="8" spans="1:7" s="1" customFormat="1" ht="29.25" customHeight="1" x14ac:dyDescent="0.2">
      <c r="A8" s="296"/>
      <c r="B8" s="288"/>
      <c r="C8" s="288"/>
      <c r="D8" s="288"/>
      <c r="E8" s="288"/>
      <c r="F8" s="290"/>
      <c r="G8" s="292"/>
    </row>
    <row r="9" spans="1:7" s="1" customFormat="1" ht="16.5" customHeight="1" x14ac:dyDescent="0.2">
      <c r="A9" s="11" t="s">
        <v>134</v>
      </c>
      <c r="B9" s="103">
        <f>'MŠ '!F323</f>
        <v>2236384</v>
      </c>
      <c r="C9" s="103">
        <f>'MŠ '!G323</f>
        <v>2502</v>
      </c>
      <c r="D9" s="103">
        <f>'MŠ '!H323</f>
        <v>801356</v>
      </c>
      <c r="E9" s="103">
        <f>'MŠ '!I323</f>
        <v>17405</v>
      </c>
      <c r="F9" s="103">
        <f>B9+C9+D9+E9</f>
        <v>3057647</v>
      </c>
      <c r="G9" s="106">
        <f>'MŠ '!K323</f>
        <v>5317.42</v>
      </c>
    </row>
    <row r="10" spans="1:7" s="1" customFormat="1" ht="16.5" customHeight="1" x14ac:dyDescent="0.2">
      <c r="A10" s="12" t="s">
        <v>187</v>
      </c>
      <c r="B10" s="103">
        <f>ZŠ!F273</f>
        <v>7202239</v>
      </c>
      <c r="C10" s="103">
        <f>ZŠ!G273</f>
        <v>23240</v>
      </c>
      <c r="D10" s="104">
        <f>ZŠ!H273</f>
        <v>2586264</v>
      </c>
      <c r="E10" s="104">
        <f>ZŠ!I273</f>
        <v>180049</v>
      </c>
      <c r="F10" s="103">
        <f>B10+C10+D10+E10</f>
        <v>9991792</v>
      </c>
      <c r="G10" s="107">
        <f>ZŠ!K273</f>
        <v>14382.659999999998</v>
      </c>
    </row>
    <row r="11" spans="1:7" s="1" customFormat="1" ht="16.5" customHeight="1" x14ac:dyDescent="0.2">
      <c r="A11" s="12" t="s">
        <v>132</v>
      </c>
      <c r="B11" s="103">
        <f>ŠJ!F30</f>
        <v>88053</v>
      </c>
      <c r="C11" s="103">
        <f>ŠJ!G30</f>
        <v>1024</v>
      </c>
      <c r="D11" s="104">
        <f>ŠJ!H30</f>
        <v>31869</v>
      </c>
      <c r="E11" s="104">
        <f>ŠJ!I30</f>
        <v>1302</v>
      </c>
      <c r="F11" s="103">
        <f>B11+C11+D11+E11</f>
        <v>122248</v>
      </c>
      <c r="G11" s="107">
        <f>ŠJ!K30</f>
        <v>287.53999999999996</v>
      </c>
    </row>
    <row r="12" spans="1:7" s="1" customFormat="1" ht="16.5" customHeight="1" x14ac:dyDescent="0.2">
      <c r="A12" s="12" t="s">
        <v>188</v>
      </c>
      <c r="B12" s="103">
        <f>'ZUŠ MČ'!F12</f>
        <v>18541</v>
      </c>
      <c r="C12" s="103">
        <f>'ZUŠ MČ'!G12</f>
        <v>61</v>
      </c>
      <c r="D12" s="104">
        <f>'ZUŠ MČ'!H12</f>
        <v>6658</v>
      </c>
      <c r="E12" s="104">
        <f>'ZUŠ MČ'!I12</f>
        <v>81</v>
      </c>
      <c r="F12" s="103">
        <f>B12+C12+D12+E12</f>
        <v>25341</v>
      </c>
      <c r="G12" s="107">
        <f>'ZUŠ MČ'!K12</f>
        <v>34.42</v>
      </c>
    </row>
    <row r="13" spans="1:7" s="1" customFormat="1" ht="16.5" customHeight="1" thickBot="1" x14ac:dyDescent="0.25">
      <c r="A13" s="12" t="s">
        <v>189</v>
      </c>
      <c r="B13" s="103">
        <f>'DDM MČ '!F12</f>
        <v>15621</v>
      </c>
      <c r="C13" s="103">
        <f>'DDM MČ '!G12</f>
        <v>1770</v>
      </c>
      <c r="D13" s="104">
        <f>'DDM MČ '!H12</f>
        <v>6190</v>
      </c>
      <c r="E13" s="104">
        <f>'DDM MČ '!I12</f>
        <v>78</v>
      </c>
      <c r="F13" s="103">
        <f>B13+C13+D13+E13</f>
        <v>23659</v>
      </c>
      <c r="G13" s="107">
        <f>'DDM MČ '!K12</f>
        <v>29.55</v>
      </c>
    </row>
    <row r="14" spans="1:7" s="1" customFormat="1" ht="21" customHeight="1" thickBot="1" x14ac:dyDescent="0.25">
      <c r="A14" s="13" t="s">
        <v>190</v>
      </c>
      <c r="B14" s="105">
        <f t="shared" ref="B14:G14" si="0">SUM(B9:B13)</f>
        <v>9560838</v>
      </c>
      <c r="C14" s="105">
        <f t="shared" si="0"/>
        <v>28597</v>
      </c>
      <c r="D14" s="105">
        <f t="shared" si="0"/>
        <v>3432337</v>
      </c>
      <c r="E14" s="105">
        <f t="shared" si="0"/>
        <v>198915</v>
      </c>
      <c r="F14" s="105">
        <f t="shared" si="0"/>
        <v>13220687</v>
      </c>
      <c r="G14" s="108">
        <f t="shared" si="0"/>
        <v>20051.589999999997</v>
      </c>
    </row>
    <row r="16" spans="1:7" x14ac:dyDescent="0.2">
      <c r="A16" s="8"/>
      <c r="B16" s="48"/>
      <c r="C16" s="48"/>
      <c r="D16" s="48"/>
      <c r="E16" s="48"/>
      <c r="F16" s="48"/>
    </row>
    <row r="17" spans="2:6" x14ac:dyDescent="0.2">
      <c r="F17" s="6"/>
    </row>
    <row r="18" spans="2:6" x14ac:dyDescent="0.2">
      <c r="B18" s="48"/>
      <c r="C18" s="48"/>
      <c r="D18" s="48"/>
      <c r="E18" s="48"/>
      <c r="F18" s="48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5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8" customWidth="1"/>
    <col min="2" max="2" width="10" style="8" hidden="1" customWidth="1"/>
    <col min="3" max="3" width="9" style="8" hidden="1" customWidth="1"/>
    <col min="4" max="4" width="15.28515625" style="15" customWidth="1"/>
    <col min="5" max="5" width="8.42578125" style="15" customWidth="1"/>
    <col min="6" max="6" width="13.85546875" style="8" bestFit="1" customWidth="1"/>
    <col min="7" max="7" width="10.28515625" style="8" bestFit="1" customWidth="1"/>
    <col min="8" max="8" width="11.140625" style="8" customWidth="1"/>
    <col min="9" max="9" width="11.28515625" style="8" bestFit="1" customWidth="1"/>
    <col min="10" max="10" width="13.85546875" style="8" bestFit="1" customWidth="1"/>
    <col min="11" max="11" width="9.28515625" style="15" bestFit="1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444</v>
      </c>
    </row>
    <row r="3" spans="1:11" ht="12.75" customHeight="1" x14ac:dyDescent="0.2">
      <c r="A3" s="303" t="s">
        <v>587</v>
      </c>
      <c r="B3" s="215"/>
      <c r="C3" s="215"/>
      <c r="D3" s="299" t="s">
        <v>310</v>
      </c>
      <c r="E3" s="299" t="s">
        <v>36</v>
      </c>
      <c r="F3" s="305" t="s">
        <v>37</v>
      </c>
      <c r="G3" s="299" t="s">
        <v>38</v>
      </c>
      <c r="H3" s="299" t="s">
        <v>39</v>
      </c>
      <c r="I3" s="299" t="s">
        <v>40</v>
      </c>
      <c r="J3" s="301" t="s">
        <v>41</v>
      </c>
      <c r="K3" s="297" t="s">
        <v>550</v>
      </c>
    </row>
    <row r="4" spans="1:11" ht="30" customHeight="1" thickBot="1" x14ac:dyDescent="0.25">
      <c r="A4" s="304"/>
      <c r="B4" s="227" t="s">
        <v>542</v>
      </c>
      <c r="C4" s="227" t="s">
        <v>541</v>
      </c>
      <c r="D4" s="300"/>
      <c r="E4" s="300"/>
      <c r="F4" s="306"/>
      <c r="G4" s="300"/>
      <c r="H4" s="300"/>
      <c r="I4" s="300"/>
      <c r="J4" s="302"/>
      <c r="K4" s="298"/>
    </row>
    <row r="5" spans="1:11" ht="19.5" customHeight="1" thickBot="1" x14ac:dyDescent="0.25">
      <c r="A5" s="49" t="s">
        <v>134</v>
      </c>
      <c r="B5" s="260"/>
      <c r="C5" s="260"/>
      <c r="D5" s="50"/>
      <c r="E5" s="51"/>
      <c r="F5" s="51"/>
      <c r="G5" s="51"/>
      <c r="H5" s="51"/>
      <c r="I5" s="51"/>
      <c r="J5" s="51"/>
      <c r="K5" s="52"/>
    </row>
    <row r="6" spans="1:11" ht="19.5" customHeight="1" x14ac:dyDescent="0.2">
      <c r="A6" s="53" t="s">
        <v>135</v>
      </c>
      <c r="B6" s="258"/>
      <c r="C6" s="258"/>
      <c r="D6" s="54"/>
      <c r="E6" s="54"/>
      <c r="F6" s="55"/>
      <c r="G6" s="55"/>
      <c r="H6" s="55"/>
      <c r="I6" s="55"/>
      <c r="J6" s="56"/>
      <c r="K6" s="57"/>
    </row>
    <row r="7" spans="1:11" ht="15.75" customHeight="1" x14ac:dyDescent="0.2">
      <c r="A7" s="47" t="s">
        <v>261</v>
      </c>
      <c r="B7" s="262">
        <v>600035212</v>
      </c>
      <c r="C7" s="262">
        <v>67365957</v>
      </c>
      <c r="D7" s="58">
        <v>91652000754</v>
      </c>
      <c r="E7" s="59">
        <v>3111</v>
      </c>
      <c r="F7" s="92">
        <v>5886</v>
      </c>
      <c r="G7" s="159">
        <v>0</v>
      </c>
      <c r="H7" s="159">
        <v>2107</v>
      </c>
      <c r="I7" s="159">
        <v>50</v>
      </c>
      <c r="J7" s="92">
        <f t="shared" ref="J7:J13" si="0">F7+G7+H7+I7</f>
        <v>8043</v>
      </c>
      <c r="K7" s="181">
        <v>13.88</v>
      </c>
    </row>
    <row r="8" spans="1:11" ht="15.75" customHeight="1" x14ac:dyDescent="0.2">
      <c r="A8" s="47" t="s">
        <v>202</v>
      </c>
      <c r="B8" s="262">
        <v>600035140</v>
      </c>
      <c r="C8" s="262">
        <v>70109711</v>
      </c>
      <c r="D8" s="58">
        <v>91652000756</v>
      </c>
      <c r="E8" s="59">
        <v>3111</v>
      </c>
      <c r="F8" s="92">
        <v>4671</v>
      </c>
      <c r="G8" s="92">
        <v>3</v>
      </c>
      <c r="H8" s="92">
        <v>1673</v>
      </c>
      <c r="I8" s="92">
        <v>35</v>
      </c>
      <c r="J8" s="92">
        <f t="shared" si="0"/>
        <v>6382</v>
      </c>
      <c r="K8" s="182">
        <v>10.74</v>
      </c>
    </row>
    <row r="9" spans="1:11" ht="15.75" customHeight="1" x14ac:dyDescent="0.2">
      <c r="A9" s="47" t="s">
        <v>262</v>
      </c>
      <c r="B9" s="262">
        <v>600035158</v>
      </c>
      <c r="C9" s="262">
        <v>70101205</v>
      </c>
      <c r="D9" s="58">
        <v>91652000758</v>
      </c>
      <c r="E9" s="59">
        <v>3111</v>
      </c>
      <c r="F9" s="92">
        <v>6958</v>
      </c>
      <c r="G9" s="92">
        <v>30</v>
      </c>
      <c r="H9" s="92">
        <v>2501</v>
      </c>
      <c r="I9" s="92">
        <v>50</v>
      </c>
      <c r="J9" s="92">
        <f t="shared" si="0"/>
        <v>9539</v>
      </c>
      <c r="K9" s="182">
        <v>17.049999999999997</v>
      </c>
    </row>
    <row r="10" spans="1:11" ht="15.75" customHeight="1" x14ac:dyDescent="0.2">
      <c r="A10" s="47" t="s">
        <v>381</v>
      </c>
      <c r="B10" s="262">
        <v>600035191</v>
      </c>
      <c r="C10" s="262">
        <v>63832925</v>
      </c>
      <c r="D10" s="58">
        <v>91652000753</v>
      </c>
      <c r="E10" s="59">
        <v>3111</v>
      </c>
      <c r="F10" s="92">
        <v>13199</v>
      </c>
      <c r="G10" s="92">
        <v>0</v>
      </c>
      <c r="H10" s="92">
        <v>4725</v>
      </c>
      <c r="I10" s="92">
        <v>101</v>
      </c>
      <c r="J10" s="92">
        <f t="shared" si="0"/>
        <v>18025</v>
      </c>
      <c r="K10" s="182">
        <v>32.380000000000003</v>
      </c>
    </row>
    <row r="11" spans="1:11" ht="15.75" customHeight="1" x14ac:dyDescent="0.2">
      <c r="A11" s="47" t="s">
        <v>263</v>
      </c>
      <c r="B11" s="262">
        <v>600035221</v>
      </c>
      <c r="C11" s="262">
        <v>67365949</v>
      </c>
      <c r="D11" s="58">
        <v>91652000755</v>
      </c>
      <c r="E11" s="59">
        <v>3111</v>
      </c>
      <c r="F11" s="92">
        <v>4687</v>
      </c>
      <c r="G11" s="92">
        <v>0</v>
      </c>
      <c r="H11" s="92">
        <v>1678</v>
      </c>
      <c r="I11" s="92">
        <v>35</v>
      </c>
      <c r="J11" s="92">
        <f t="shared" si="0"/>
        <v>6400</v>
      </c>
      <c r="K11" s="182">
        <v>11.26</v>
      </c>
    </row>
    <row r="12" spans="1:11" ht="15.75" customHeight="1" x14ac:dyDescent="0.2">
      <c r="A12" s="47" t="s">
        <v>203</v>
      </c>
      <c r="B12" s="262">
        <v>600035174</v>
      </c>
      <c r="C12" s="262">
        <v>70108811</v>
      </c>
      <c r="D12" s="58">
        <v>91652000757</v>
      </c>
      <c r="E12" s="59">
        <v>3111</v>
      </c>
      <c r="F12" s="92">
        <v>8671</v>
      </c>
      <c r="G12" s="92">
        <v>3</v>
      </c>
      <c r="H12" s="92">
        <v>3105</v>
      </c>
      <c r="I12" s="92">
        <v>65</v>
      </c>
      <c r="J12" s="92">
        <f t="shared" si="0"/>
        <v>11844</v>
      </c>
      <c r="K12" s="182">
        <v>20.27</v>
      </c>
    </row>
    <row r="13" spans="1:11" ht="15.75" customHeight="1" thickBot="1" x14ac:dyDescent="0.25">
      <c r="A13" s="60" t="s">
        <v>264</v>
      </c>
      <c r="B13" s="263">
        <v>600035182</v>
      </c>
      <c r="C13" s="263">
        <v>63832909</v>
      </c>
      <c r="D13" s="61">
        <v>91652000752</v>
      </c>
      <c r="E13" s="62">
        <v>3111</v>
      </c>
      <c r="F13" s="92">
        <v>7216</v>
      </c>
      <c r="G13" s="93">
        <v>30</v>
      </c>
      <c r="H13" s="93">
        <v>2594</v>
      </c>
      <c r="I13" s="93">
        <v>40</v>
      </c>
      <c r="J13" s="92">
        <f t="shared" si="0"/>
        <v>9880</v>
      </c>
      <c r="K13" s="183">
        <v>17.55</v>
      </c>
    </row>
    <row r="14" spans="1:11" ht="19.5" customHeight="1" thickBot="1" x14ac:dyDescent="0.25">
      <c r="A14" s="63" t="s">
        <v>136</v>
      </c>
      <c r="B14" s="264"/>
      <c r="C14" s="264"/>
      <c r="D14" s="50"/>
      <c r="E14" s="64"/>
      <c r="F14" s="160">
        <f t="shared" ref="F14:K14" si="1">SUM(F7:F13)</f>
        <v>51288</v>
      </c>
      <c r="G14" s="160">
        <f t="shared" si="1"/>
        <v>66</v>
      </c>
      <c r="H14" s="160">
        <f t="shared" si="1"/>
        <v>18383</v>
      </c>
      <c r="I14" s="160">
        <f t="shared" si="1"/>
        <v>376</v>
      </c>
      <c r="J14" s="160">
        <f t="shared" si="1"/>
        <v>70113</v>
      </c>
      <c r="K14" s="184">
        <f t="shared" si="1"/>
        <v>123.13000000000001</v>
      </c>
    </row>
    <row r="15" spans="1:11" ht="19.5" customHeight="1" x14ac:dyDescent="0.2">
      <c r="A15" s="53" t="s">
        <v>137</v>
      </c>
      <c r="B15" s="265"/>
      <c r="C15" s="265"/>
      <c r="D15" s="65"/>
      <c r="E15" s="65"/>
      <c r="F15" s="161"/>
      <c r="G15" s="161"/>
      <c r="H15" s="161"/>
      <c r="I15" s="161"/>
      <c r="J15" s="161"/>
      <c r="K15" s="185"/>
    </row>
    <row r="16" spans="1:11" ht="15.75" customHeight="1" x14ac:dyDescent="0.2">
      <c r="A16" s="47" t="s">
        <v>265</v>
      </c>
      <c r="B16" s="262">
        <v>600035506</v>
      </c>
      <c r="C16" s="262">
        <v>70890935</v>
      </c>
      <c r="D16" s="59">
        <v>91652000762</v>
      </c>
      <c r="E16" s="59">
        <v>3111</v>
      </c>
      <c r="F16" s="159">
        <v>9755</v>
      </c>
      <c r="G16" s="159">
        <v>0</v>
      </c>
      <c r="H16" s="92">
        <v>3492</v>
      </c>
      <c r="I16" s="92">
        <v>65</v>
      </c>
      <c r="J16" s="92">
        <f t="shared" ref="J16:J22" si="2">F16+G16+H16+I16</f>
        <v>13312</v>
      </c>
      <c r="K16" s="157">
        <v>23.7</v>
      </c>
    </row>
    <row r="17" spans="1:11" ht="15.75" customHeight="1" x14ac:dyDescent="0.2">
      <c r="A17" s="47" t="s">
        <v>204</v>
      </c>
      <c r="B17" s="262">
        <v>600035409</v>
      </c>
      <c r="C17" s="262">
        <v>60461101</v>
      </c>
      <c r="D17" s="59">
        <v>91652000759</v>
      </c>
      <c r="E17" s="59">
        <v>3111</v>
      </c>
      <c r="F17" s="92">
        <v>13177</v>
      </c>
      <c r="G17" s="92">
        <v>0</v>
      </c>
      <c r="H17" s="159">
        <v>4717</v>
      </c>
      <c r="I17" s="159">
        <v>92</v>
      </c>
      <c r="J17" s="92">
        <f t="shared" si="2"/>
        <v>17986</v>
      </c>
      <c r="K17" s="158">
        <v>31.41</v>
      </c>
    </row>
    <row r="18" spans="1:11" ht="15.75" customHeight="1" x14ac:dyDescent="0.2">
      <c r="A18" s="47" t="s">
        <v>266</v>
      </c>
      <c r="B18" s="262">
        <v>600035417</v>
      </c>
      <c r="C18" s="262">
        <v>70891028</v>
      </c>
      <c r="D18" s="59">
        <v>91652000760</v>
      </c>
      <c r="E18" s="59">
        <v>3111</v>
      </c>
      <c r="F18" s="92">
        <v>10213</v>
      </c>
      <c r="G18" s="92">
        <v>47</v>
      </c>
      <c r="H18" s="159">
        <v>3672</v>
      </c>
      <c r="I18" s="159">
        <v>70</v>
      </c>
      <c r="J18" s="92">
        <f t="shared" si="2"/>
        <v>14002</v>
      </c>
      <c r="K18" s="158">
        <v>24.950000000000003</v>
      </c>
    </row>
    <row r="19" spans="1:11" ht="15.75" customHeight="1" x14ac:dyDescent="0.2">
      <c r="A19" s="47" t="s">
        <v>205</v>
      </c>
      <c r="B19" s="262">
        <v>600035425</v>
      </c>
      <c r="C19" s="262">
        <v>70890943</v>
      </c>
      <c r="D19" s="59">
        <v>91652000763</v>
      </c>
      <c r="E19" s="59">
        <v>3111</v>
      </c>
      <c r="F19" s="92">
        <v>11201</v>
      </c>
      <c r="G19" s="92">
        <v>25</v>
      </c>
      <c r="H19" s="159">
        <v>4018</v>
      </c>
      <c r="I19" s="159">
        <v>82</v>
      </c>
      <c r="J19" s="92">
        <f t="shared" si="2"/>
        <v>15326</v>
      </c>
      <c r="K19" s="158">
        <v>26.81</v>
      </c>
    </row>
    <row r="20" spans="1:11" ht="15.75" customHeight="1" x14ac:dyDescent="0.2">
      <c r="A20" s="47" t="s">
        <v>206</v>
      </c>
      <c r="B20" s="262">
        <v>600035484</v>
      </c>
      <c r="C20" s="262">
        <v>70890897</v>
      </c>
      <c r="D20" s="59">
        <v>91652000764</v>
      </c>
      <c r="E20" s="59">
        <v>3111</v>
      </c>
      <c r="F20" s="92">
        <v>9360</v>
      </c>
      <c r="G20" s="92">
        <v>60</v>
      </c>
      <c r="H20" s="92">
        <v>3371</v>
      </c>
      <c r="I20" s="92">
        <v>57</v>
      </c>
      <c r="J20" s="92">
        <f t="shared" si="2"/>
        <v>12848</v>
      </c>
      <c r="K20" s="182">
        <v>23.27</v>
      </c>
    </row>
    <row r="21" spans="1:11" ht="15.75" customHeight="1" x14ac:dyDescent="0.2">
      <c r="A21" s="47" t="s">
        <v>207</v>
      </c>
      <c r="B21" s="262">
        <v>600035531</v>
      </c>
      <c r="C21" s="262">
        <v>70891061</v>
      </c>
      <c r="D21" s="59">
        <v>91652000761</v>
      </c>
      <c r="E21" s="59">
        <v>3111</v>
      </c>
      <c r="F21" s="92">
        <v>7109</v>
      </c>
      <c r="G21" s="92">
        <v>0</v>
      </c>
      <c r="H21" s="92">
        <v>2545</v>
      </c>
      <c r="I21" s="92">
        <v>58</v>
      </c>
      <c r="J21" s="92">
        <f t="shared" si="2"/>
        <v>9712</v>
      </c>
      <c r="K21" s="186">
        <v>16.59</v>
      </c>
    </row>
    <row r="22" spans="1:11" ht="15.75" customHeight="1" thickBot="1" x14ac:dyDescent="0.25">
      <c r="A22" s="60" t="s">
        <v>208</v>
      </c>
      <c r="B22" s="263">
        <v>600035476</v>
      </c>
      <c r="C22" s="263">
        <v>70890919</v>
      </c>
      <c r="D22" s="66">
        <v>91652000766</v>
      </c>
      <c r="E22" s="66">
        <v>3111</v>
      </c>
      <c r="F22" s="92">
        <v>10040</v>
      </c>
      <c r="G22" s="93">
        <v>0</v>
      </c>
      <c r="H22" s="93">
        <v>3594</v>
      </c>
      <c r="I22" s="93">
        <v>82</v>
      </c>
      <c r="J22" s="93">
        <f t="shared" si="2"/>
        <v>13716</v>
      </c>
      <c r="K22" s="187">
        <v>24.23</v>
      </c>
    </row>
    <row r="23" spans="1:11" ht="19.5" customHeight="1" thickBot="1" x14ac:dyDescent="0.25">
      <c r="A23" s="63" t="s">
        <v>138</v>
      </c>
      <c r="B23" s="264"/>
      <c r="C23" s="264"/>
      <c r="D23" s="50"/>
      <c r="E23" s="64"/>
      <c r="F23" s="160">
        <f t="shared" ref="F23:K23" si="3">SUM(F16:F22)</f>
        <v>70855</v>
      </c>
      <c r="G23" s="160">
        <f t="shared" si="3"/>
        <v>132</v>
      </c>
      <c r="H23" s="160">
        <f t="shared" si="3"/>
        <v>25409</v>
      </c>
      <c r="I23" s="160">
        <f t="shared" si="3"/>
        <v>506</v>
      </c>
      <c r="J23" s="160">
        <f t="shared" si="3"/>
        <v>96902</v>
      </c>
      <c r="K23" s="184">
        <f t="shared" si="3"/>
        <v>170.96</v>
      </c>
    </row>
    <row r="24" spans="1:11" ht="19.5" customHeight="1" x14ac:dyDescent="0.2">
      <c r="A24" s="53" t="s">
        <v>306</v>
      </c>
      <c r="B24" s="265"/>
      <c r="C24" s="265"/>
      <c r="D24" s="65"/>
      <c r="E24" s="65"/>
      <c r="F24" s="161"/>
      <c r="G24" s="161"/>
      <c r="H24" s="161"/>
      <c r="I24" s="161"/>
      <c r="J24" s="161"/>
      <c r="K24" s="185"/>
    </row>
    <row r="25" spans="1:11" ht="15.75" customHeight="1" x14ac:dyDescent="0.2">
      <c r="A25" s="47" t="s">
        <v>382</v>
      </c>
      <c r="B25" s="262">
        <v>600036049</v>
      </c>
      <c r="C25" s="262">
        <v>65992971</v>
      </c>
      <c r="D25" s="59">
        <v>91652000774</v>
      </c>
      <c r="E25" s="59">
        <v>3111</v>
      </c>
      <c r="F25" s="92">
        <v>9754</v>
      </c>
      <c r="G25" s="92">
        <v>0</v>
      </c>
      <c r="H25" s="92">
        <v>3492</v>
      </c>
      <c r="I25" s="92">
        <v>87</v>
      </c>
      <c r="J25" s="92">
        <f t="shared" ref="J25:J36" si="4">F25+G25+H25+I25</f>
        <v>13333</v>
      </c>
      <c r="K25" s="186">
        <v>22.37</v>
      </c>
    </row>
    <row r="26" spans="1:11" ht="15.75" customHeight="1" x14ac:dyDescent="0.2">
      <c r="A26" s="47" t="s">
        <v>462</v>
      </c>
      <c r="B26" s="262">
        <v>600036073</v>
      </c>
      <c r="C26" s="262">
        <v>65993179</v>
      </c>
      <c r="D26" s="59">
        <v>91652000782</v>
      </c>
      <c r="E26" s="59">
        <v>3111</v>
      </c>
      <c r="F26" s="92">
        <v>6298</v>
      </c>
      <c r="G26" s="92">
        <v>0</v>
      </c>
      <c r="H26" s="92">
        <v>2255</v>
      </c>
      <c r="I26" s="92">
        <v>58</v>
      </c>
      <c r="J26" s="92">
        <f t="shared" si="4"/>
        <v>8611</v>
      </c>
      <c r="K26" s="186">
        <v>14.94</v>
      </c>
    </row>
    <row r="27" spans="1:11" ht="15.75" customHeight="1" x14ac:dyDescent="0.2">
      <c r="A27" s="47" t="s">
        <v>267</v>
      </c>
      <c r="B27" s="262">
        <v>600035981</v>
      </c>
      <c r="C27" s="262">
        <v>63831309</v>
      </c>
      <c r="D27" s="59">
        <v>91652000773</v>
      </c>
      <c r="E27" s="59">
        <v>3111</v>
      </c>
      <c r="F27" s="92">
        <v>6740</v>
      </c>
      <c r="G27" s="92">
        <v>0</v>
      </c>
      <c r="H27" s="92">
        <v>2413</v>
      </c>
      <c r="I27" s="92">
        <v>50</v>
      </c>
      <c r="J27" s="92">
        <f t="shared" si="4"/>
        <v>9203</v>
      </c>
      <c r="K27" s="186">
        <v>16.3</v>
      </c>
    </row>
    <row r="28" spans="1:11" ht="15.75" customHeight="1" x14ac:dyDescent="0.2">
      <c r="A28" s="47" t="s">
        <v>209</v>
      </c>
      <c r="B28" s="262">
        <v>600036090</v>
      </c>
      <c r="C28" s="262">
        <v>63831287</v>
      </c>
      <c r="D28" s="59">
        <v>91652000770</v>
      </c>
      <c r="E28" s="59">
        <v>3111</v>
      </c>
      <c r="F28" s="92">
        <v>9350</v>
      </c>
      <c r="G28" s="92">
        <v>0</v>
      </c>
      <c r="H28" s="92">
        <v>3347</v>
      </c>
      <c r="I28" s="92">
        <v>84</v>
      </c>
      <c r="J28" s="92">
        <f t="shared" si="4"/>
        <v>12781</v>
      </c>
      <c r="K28" s="186">
        <v>22.189999999999998</v>
      </c>
    </row>
    <row r="29" spans="1:11" ht="15.75" customHeight="1" x14ac:dyDescent="0.2">
      <c r="A29" s="47" t="s">
        <v>210</v>
      </c>
      <c r="B29" s="262">
        <v>600035964</v>
      </c>
      <c r="C29" s="262">
        <v>63831295</v>
      </c>
      <c r="D29" s="59">
        <v>91652000772</v>
      </c>
      <c r="E29" s="59">
        <v>3111</v>
      </c>
      <c r="F29" s="92">
        <v>6200</v>
      </c>
      <c r="G29" s="92">
        <v>0</v>
      </c>
      <c r="H29" s="92">
        <v>2220</v>
      </c>
      <c r="I29" s="92">
        <v>52</v>
      </c>
      <c r="J29" s="92">
        <f t="shared" si="4"/>
        <v>8472</v>
      </c>
      <c r="K29" s="186">
        <v>14.37</v>
      </c>
    </row>
    <row r="30" spans="1:11" ht="15.75" customHeight="1" x14ac:dyDescent="0.2">
      <c r="A30" s="47" t="s">
        <v>362</v>
      </c>
      <c r="B30" s="262">
        <v>600035948</v>
      </c>
      <c r="C30" s="262">
        <v>63831252</v>
      </c>
      <c r="D30" s="59">
        <v>91652000769</v>
      </c>
      <c r="E30" s="59">
        <v>3111</v>
      </c>
      <c r="F30" s="92">
        <v>12311</v>
      </c>
      <c r="G30" s="92">
        <v>0</v>
      </c>
      <c r="H30" s="92">
        <v>4407</v>
      </c>
      <c r="I30" s="92">
        <v>102</v>
      </c>
      <c r="J30" s="92">
        <f t="shared" si="4"/>
        <v>16820</v>
      </c>
      <c r="K30" s="186">
        <v>30.38</v>
      </c>
    </row>
    <row r="31" spans="1:11" ht="15.75" customHeight="1" x14ac:dyDescent="0.2">
      <c r="A31" s="47" t="s">
        <v>383</v>
      </c>
      <c r="B31" s="262">
        <v>600036006</v>
      </c>
      <c r="C31" s="262">
        <v>65993110</v>
      </c>
      <c r="D31" s="59">
        <v>91652000775</v>
      </c>
      <c r="E31" s="59">
        <v>3111</v>
      </c>
      <c r="F31" s="92">
        <v>12206</v>
      </c>
      <c r="G31" s="92">
        <v>0</v>
      </c>
      <c r="H31" s="92">
        <v>4370</v>
      </c>
      <c r="I31" s="92">
        <v>101</v>
      </c>
      <c r="J31" s="92">
        <f t="shared" si="4"/>
        <v>16677</v>
      </c>
      <c r="K31" s="186">
        <v>29.24</v>
      </c>
    </row>
    <row r="32" spans="1:11" ht="15.75" customHeight="1" x14ac:dyDescent="0.2">
      <c r="A32" s="47" t="s">
        <v>211</v>
      </c>
      <c r="B32" s="262">
        <v>600036103</v>
      </c>
      <c r="C32" s="262">
        <v>63831261</v>
      </c>
      <c r="D32" s="59">
        <v>91652000768</v>
      </c>
      <c r="E32" s="59">
        <v>3111</v>
      </c>
      <c r="F32" s="92">
        <v>6780</v>
      </c>
      <c r="G32" s="92">
        <v>10</v>
      </c>
      <c r="H32" s="92">
        <v>2431</v>
      </c>
      <c r="I32" s="92">
        <v>47</v>
      </c>
      <c r="J32" s="92">
        <f t="shared" si="4"/>
        <v>9268</v>
      </c>
      <c r="K32" s="186">
        <v>16.490000000000002</v>
      </c>
    </row>
    <row r="33" spans="1:11" ht="15.75" customHeight="1" x14ac:dyDescent="0.2">
      <c r="A33" s="47" t="s">
        <v>268</v>
      </c>
      <c r="B33" s="262">
        <v>600035972</v>
      </c>
      <c r="C33" s="262">
        <v>63831317</v>
      </c>
      <c r="D33" s="59">
        <v>91652000771</v>
      </c>
      <c r="E33" s="59">
        <v>3111</v>
      </c>
      <c r="F33" s="92">
        <v>4697</v>
      </c>
      <c r="G33" s="92">
        <v>0</v>
      </c>
      <c r="H33" s="92">
        <v>1682</v>
      </c>
      <c r="I33" s="92">
        <v>37</v>
      </c>
      <c r="J33" s="92">
        <f t="shared" si="4"/>
        <v>6416</v>
      </c>
      <c r="K33" s="186">
        <v>10.85</v>
      </c>
    </row>
    <row r="34" spans="1:11" ht="15.75" customHeight="1" x14ac:dyDescent="0.2">
      <c r="A34" s="47" t="s">
        <v>212</v>
      </c>
      <c r="B34" s="262">
        <v>600036081</v>
      </c>
      <c r="C34" s="262">
        <v>70108544</v>
      </c>
      <c r="D34" s="59">
        <v>91652000778</v>
      </c>
      <c r="E34" s="59">
        <v>3111</v>
      </c>
      <c r="F34" s="92">
        <v>6803</v>
      </c>
      <c r="G34" s="92">
        <v>10</v>
      </c>
      <c r="H34" s="92">
        <v>2439</v>
      </c>
      <c r="I34" s="92">
        <v>53</v>
      </c>
      <c r="J34" s="92">
        <f t="shared" si="4"/>
        <v>9305</v>
      </c>
      <c r="K34" s="186">
        <v>16.220000000000002</v>
      </c>
    </row>
    <row r="35" spans="1:11" ht="15.75" customHeight="1" x14ac:dyDescent="0.2">
      <c r="A35" s="47" t="s">
        <v>213</v>
      </c>
      <c r="B35" s="262">
        <v>600036057</v>
      </c>
      <c r="C35" s="262">
        <v>65993152</v>
      </c>
      <c r="D35" s="59">
        <v>91652000776</v>
      </c>
      <c r="E35" s="59">
        <v>3111</v>
      </c>
      <c r="F35" s="92">
        <v>9322</v>
      </c>
      <c r="G35" s="92">
        <v>0</v>
      </c>
      <c r="H35" s="92">
        <v>3337</v>
      </c>
      <c r="I35" s="92">
        <v>81</v>
      </c>
      <c r="J35" s="92">
        <f t="shared" si="4"/>
        <v>12740</v>
      </c>
      <c r="K35" s="186">
        <v>21.220000000000002</v>
      </c>
    </row>
    <row r="36" spans="1:11" ht="13.5" thickBot="1" x14ac:dyDescent="0.25">
      <c r="A36" s="60" t="s">
        <v>214</v>
      </c>
      <c r="B36" s="263">
        <v>600036031</v>
      </c>
      <c r="C36" s="263">
        <v>65993161</v>
      </c>
      <c r="D36" s="66">
        <v>91652000777</v>
      </c>
      <c r="E36" s="66">
        <v>3111</v>
      </c>
      <c r="F36" s="92">
        <v>9129</v>
      </c>
      <c r="G36" s="93">
        <v>0</v>
      </c>
      <c r="H36" s="93">
        <v>3268</v>
      </c>
      <c r="I36" s="93">
        <v>80</v>
      </c>
      <c r="J36" s="93">
        <f t="shared" si="4"/>
        <v>12477</v>
      </c>
      <c r="K36" s="188">
        <v>21.119999999999997</v>
      </c>
    </row>
    <row r="37" spans="1:11" ht="19.5" customHeight="1" thickBot="1" x14ac:dyDescent="0.25">
      <c r="A37" s="63" t="s">
        <v>192</v>
      </c>
      <c r="B37" s="264"/>
      <c r="C37" s="264"/>
      <c r="D37" s="50"/>
      <c r="E37" s="64"/>
      <c r="F37" s="162">
        <f t="shared" ref="F37:K37" si="5">SUM(F25:F36)</f>
        <v>99590</v>
      </c>
      <c r="G37" s="162">
        <f t="shared" si="5"/>
        <v>20</v>
      </c>
      <c r="H37" s="162">
        <f t="shared" si="5"/>
        <v>35661</v>
      </c>
      <c r="I37" s="162">
        <f t="shared" si="5"/>
        <v>832</v>
      </c>
      <c r="J37" s="162">
        <f t="shared" si="5"/>
        <v>136103</v>
      </c>
      <c r="K37" s="189">
        <f t="shared" si="5"/>
        <v>235.69</v>
      </c>
    </row>
    <row r="38" spans="1:11" ht="19.5" customHeight="1" x14ac:dyDescent="0.2">
      <c r="A38" s="67" t="s">
        <v>139</v>
      </c>
      <c r="B38" s="275"/>
      <c r="C38" s="275"/>
      <c r="D38" s="68"/>
      <c r="E38" s="68"/>
      <c r="F38" s="163"/>
      <c r="G38" s="163"/>
      <c r="H38" s="163"/>
      <c r="I38" s="163"/>
      <c r="J38" s="163"/>
      <c r="K38" s="190"/>
    </row>
    <row r="39" spans="1:11" ht="15.75" customHeight="1" x14ac:dyDescent="0.2">
      <c r="A39" s="69" t="s">
        <v>215</v>
      </c>
      <c r="B39" s="268">
        <v>600036910</v>
      </c>
      <c r="C39" s="268">
        <v>61386448</v>
      </c>
      <c r="D39" s="70">
        <v>91652000788</v>
      </c>
      <c r="E39" s="70">
        <v>3111</v>
      </c>
      <c r="F39" s="92">
        <v>18327</v>
      </c>
      <c r="G39" s="92">
        <v>20</v>
      </c>
      <c r="H39" s="92">
        <v>6568</v>
      </c>
      <c r="I39" s="92">
        <v>141</v>
      </c>
      <c r="J39" s="92">
        <f t="shared" ref="J39:J57" si="6">F39+G39+H39+I39</f>
        <v>25056</v>
      </c>
      <c r="K39" s="157">
        <v>42.93</v>
      </c>
    </row>
    <row r="40" spans="1:11" ht="15.75" customHeight="1" x14ac:dyDescent="0.2">
      <c r="A40" s="47" t="s">
        <v>363</v>
      </c>
      <c r="B40" s="262">
        <v>600036251</v>
      </c>
      <c r="C40" s="262">
        <v>47611669</v>
      </c>
      <c r="D40" s="59">
        <v>91652000783</v>
      </c>
      <c r="E40" s="59">
        <v>3111</v>
      </c>
      <c r="F40" s="92">
        <v>17125</v>
      </c>
      <c r="G40" s="92">
        <v>0</v>
      </c>
      <c r="H40" s="92">
        <v>6131</v>
      </c>
      <c r="I40" s="92">
        <v>146</v>
      </c>
      <c r="J40" s="92">
        <f t="shared" si="6"/>
        <v>23402</v>
      </c>
      <c r="K40" s="157">
        <v>40.03</v>
      </c>
    </row>
    <row r="41" spans="1:11" ht="15.75" customHeight="1" x14ac:dyDescent="0.2">
      <c r="A41" s="47" t="s">
        <v>216</v>
      </c>
      <c r="B41" s="262">
        <v>600036308</v>
      </c>
      <c r="C41" s="262">
        <v>61384631</v>
      </c>
      <c r="D41" s="59">
        <v>91652000790</v>
      </c>
      <c r="E41" s="59">
        <v>3111</v>
      </c>
      <c r="F41" s="92">
        <v>6695</v>
      </c>
      <c r="G41" s="92">
        <v>0</v>
      </c>
      <c r="H41" s="92">
        <v>2397</v>
      </c>
      <c r="I41" s="92">
        <v>56</v>
      </c>
      <c r="J41" s="92">
        <f t="shared" si="6"/>
        <v>9148</v>
      </c>
      <c r="K41" s="157">
        <v>15.78</v>
      </c>
    </row>
    <row r="42" spans="1:11" ht="15.75" customHeight="1" x14ac:dyDescent="0.2">
      <c r="A42" s="47" t="s">
        <v>433</v>
      </c>
      <c r="B42" s="262">
        <v>600036421</v>
      </c>
      <c r="C42" s="262">
        <v>61384241</v>
      </c>
      <c r="D42" s="59">
        <v>91652000794</v>
      </c>
      <c r="E42" s="59">
        <v>3111</v>
      </c>
      <c r="F42" s="92">
        <v>9242</v>
      </c>
      <c r="G42" s="92">
        <v>0</v>
      </c>
      <c r="H42" s="92">
        <v>3309</v>
      </c>
      <c r="I42" s="92">
        <v>87</v>
      </c>
      <c r="J42" s="92">
        <f t="shared" si="6"/>
        <v>12638</v>
      </c>
      <c r="K42" s="157">
        <v>22</v>
      </c>
    </row>
    <row r="43" spans="1:11" ht="15.75" customHeight="1" x14ac:dyDescent="0.2">
      <c r="A43" s="47" t="s">
        <v>217</v>
      </c>
      <c r="B43" s="262">
        <v>600036341</v>
      </c>
      <c r="C43" s="262">
        <v>61384453</v>
      </c>
      <c r="D43" s="59">
        <v>91652000800</v>
      </c>
      <c r="E43" s="59">
        <v>3111</v>
      </c>
      <c r="F43" s="92">
        <v>10835</v>
      </c>
      <c r="G43" s="92">
        <v>28</v>
      </c>
      <c r="H43" s="92">
        <v>3888</v>
      </c>
      <c r="I43" s="92">
        <v>83</v>
      </c>
      <c r="J43" s="92">
        <f t="shared" si="6"/>
        <v>14834</v>
      </c>
      <c r="K43" s="157">
        <v>25.67</v>
      </c>
    </row>
    <row r="44" spans="1:11" ht="15.75" customHeight="1" x14ac:dyDescent="0.2">
      <c r="A44" s="47" t="s">
        <v>218</v>
      </c>
      <c r="B44" s="262">
        <v>600036359</v>
      </c>
      <c r="C44" s="262">
        <v>61384615</v>
      </c>
      <c r="D44" s="59">
        <v>91652000799</v>
      </c>
      <c r="E44" s="59">
        <v>3111</v>
      </c>
      <c r="F44" s="92">
        <v>6383</v>
      </c>
      <c r="G44" s="92">
        <v>30</v>
      </c>
      <c r="H44" s="92">
        <v>2295</v>
      </c>
      <c r="I44" s="92">
        <v>59</v>
      </c>
      <c r="J44" s="92">
        <f t="shared" si="6"/>
        <v>8767</v>
      </c>
      <c r="K44" s="157">
        <v>14.6</v>
      </c>
    </row>
    <row r="45" spans="1:11" ht="15.75" customHeight="1" x14ac:dyDescent="0.2">
      <c r="A45" s="47" t="s">
        <v>219</v>
      </c>
      <c r="B45" s="262">
        <v>600036405</v>
      </c>
      <c r="C45" s="262">
        <v>61385212</v>
      </c>
      <c r="D45" s="59">
        <v>91652000796</v>
      </c>
      <c r="E45" s="59">
        <v>3111</v>
      </c>
      <c r="F45" s="92">
        <v>7137</v>
      </c>
      <c r="G45" s="92">
        <v>0</v>
      </c>
      <c r="H45" s="92">
        <v>2555</v>
      </c>
      <c r="I45" s="92">
        <v>55</v>
      </c>
      <c r="J45" s="92">
        <f t="shared" si="6"/>
        <v>9747</v>
      </c>
      <c r="K45" s="157">
        <v>17.04</v>
      </c>
    </row>
    <row r="46" spans="1:11" ht="15.75" customHeight="1" x14ac:dyDescent="0.2">
      <c r="A46" s="47" t="s">
        <v>419</v>
      </c>
      <c r="B46" s="262">
        <v>600036511</v>
      </c>
      <c r="C46" s="262">
        <v>61384411</v>
      </c>
      <c r="D46" s="59">
        <v>91652000795</v>
      </c>
      <c r="E46" s="59">
        <v>3111</v>
      </c>
      <c r="F46" s="92">
        <v>6781</v>
      </c>
      <c r="G46" s="92">
        <v>18</v>
      </c>
      <c r="H46" s="92">
        <v>2434</v>
      </c>
      <c r="I46" s="92">
        <v>56</v>
      </c>
      <c r="J46" s="92">
        <f t="shared" si="6"/>
        <v>9289</v>
      </c>
      <c r="K46" s="157">
        <v>16.27</v>
      </c>
    </row>
    <row r="47" spans="1:11" ht="15.75" customHeight="1" x14ac:dyDescent="0.2">
      <c r="A47" s="47" t="s">
        <v>220</v>
      </c>
      <c r="B47" s="262">
        <v>600036596</v>
      </c>
      <c r="C47" s="262">
        <v>47611383</v>
      </c>
      <c r="D47" s="59">
        <v>91652000784</v>
      </c>
      <c r="E47" s="59">
        <v>3111</v>
      </c>
      <c r="F47" s="92">
        <v>4778</v>
      </c>
      <c r="G47" s="92">
        <v>0</v>
      </c>
      <c r="H47" s="92">
        <v>1711</v>
      </c>
      <c r="I47" s="92">
        <v>43</v>
      </c>
      <c r="J47" s="92">
        <f t="shared" si="6"/>
        <v>6532</v>
      </c>
      <c r="K47" s="157">
        <v>11.77</v>
      </c>
    </row>
    <row r="48" spans="1:11" ht="15.75" customHeight="1" x14ac:dyDescent="0.2">
      <c r="A48" s="47" t="s">
        <v>447</v>
      </c>
      <c r="B48" s="262">
        <v>600036651</v>
      </c>
      <c r="C48" s="262">
        <v>61384119</v>
      </c>
      <c r="D48" s="59">
        <v>91652000793</v>
      </c>
      <c r="E48" s="59">
        <v>3111</v>
      </c>
      <c r="F48" s="164">
        <v>6335</v>
      </c>
      <c r="G48" s="164">
        <v>0</v>
      </c>
      <c r="H48" s="164">
        <v>2268</v>
      </c>
      <c r="I48" s="164">
        <v>55</v>
      </c>
      <c r="J48" s="92">
        <f t="shared" si="6"/>
        <v>8658</v>
      </c>
      <c r="K48" s="157">
        <v>14.54</v>
      </c>
    </row>
    <row r="49" spans="1:11" ht="15.75" customHeight="1" x14ac:dyDescent="0.2">
      <c r="A49" s="47" t="s">
        <v>221</v>
      </c>
      <c r="B49" s="262">
        <v>600036260</v>
      </c>
      <c r="C49" s="262">
        <v>61385026</v>
      </c>
      <c r="D49" s="59">
        <v>91652000787</v>
      </c>
      <c r="E49" s="59">
        <v>3111</v>
      </c>
      <c r="F49" s="92">
        <v>6380</v>
      </c>
      <c r="G49" s="92">
        <v>14</v>
      </c>
      <c r="H49" s="92">
        <v>2289</v>
      </c>
      <c r="I49" s="92">
        <v>56</v>
      </c>
      <c r="J49" s="92">
        <f t="shared" si="6"/>
        <v>8739</v>
      </c>
      <c r="K49" s="186">
        <v>14.959999999999999</v>
      </c>
    </row>
    <row r="50" spans="1:11" ht="15.75" customHeight="1" x14ac:dyDescent="0.2">
      <c r="A50" s="47" t="s">
        <v>222</v>
      </c>
      <c r="B50" s="262">
        <v>600036634</v>
      </c>
      <c r="C50" s="262">
        <v>61384402</v>
      </c>
      <c r="D50" s="59">
        <v>91652000803</v>
      </c>
      <c r="E50" s="59">
        <v>3111</v>
      </c>
      <c r="F50" s="92">
        <v>8991</v>
      </c>
      <c r="G50" s="92">
        <v>0</v>
      </c>
      <c r="H50" s="92">
        <v>3219</v>
      </c>
      <c r="I50" s="92">
        <v>79</v>
      </c>
      <c r="J50" s="92">
        <f t="shared" si="6"/>
        <v>12289</v>
      </c>
      <c r="K50" s="157">
        <v>21.68</v>
      </c>
    </row>
    <row r="51" spans="1:11" ht="15.75" customHeight="1" x14ac:dyDescent="0.2">
      <c r="A51" s="47" t="s">
        <v>223</v>
      </c>
      <c r="B51" s="262">
        <v>600036928</v>
      </c>
      <c r="C51" s="262">
        <v>61385191</v>
      </c>
      <c r="D51" s="59">
        <v>91652000804</v>
      </c>
      <c r="E51" s="59">
        <v>3111</v>
      </c>
      <c r="F51" s="92">
        <v>11603</v>
      </c>
      <c r="G51" s="92">
        <v>29</v>
      </c>
      <c r="H51" s="92">
        <v>4164</v>
      </c>
      <c r="I51" s="92">
        <v>83</v>
      </c>
      <c r="J51" s="92">
        <f t="shared" si="6"/>
        <v>15879</v>
      </c>
      <c r="K51" s="157">
        <v>27.96</v>
      </c>
    </row>
    <row r="52" spans="1:11" ht="15.75" customHeight="1" x14ac:dyDescent="0.2">
      <c r="A52" s="47" t="s">
        <v>224</v>
      </c>
      <c r="B52" s="262">
        <v>600036782</v>
      </c>
      <c r="C52" s="262">
        <v>61384470</v>
      </c>
      <c r="D52" s="59">
        <v>91652000808</v>
      </c>
      <c r="E52" s="59">
        <v>3111</v>
      </c>
      <c r="F52" s="92">
        <v>6678</v>
      </c>
      <c r="G52" s="92">
        <v>0</v>
      </c>
      <c r="H52" s="92">
        <v>2391</v>
      </c>
      <c r="I52" s="92">
        <v>57</v>
      </c>
      <c r="J52" s="92">
        <f t="shared" si="6"/>
        <v>9126</v>
      </c>
      <c r="K52" s="157">
        <v>14.9</v>
      </c>
    </row>
    <row r="53" spans="1:11" ht="15.75" customHeight="1" x14ac:dyDescent="0.2">
      <c r="A53" s="47" t="s">
        <v>364</v>
      </c>
      <c r="B53" s="262">
        <v>600036740</v>
      </c>
      <c r="C53" s="262">
        <v>61384658</v>
      </c>
      <c r="D53" s="59">
        <v>91652000809</v>
      </c>
      <c r="E53" s="59">
        <v>3111</v>
      </c>
      <c r="F53" s="92">
        <v>23513</v>
      </c>
      <c r="G53" s="92">
        <v>39</v>
      </c>
      <c r="H53" s="92">
        <v>8431</v>
      </c>
      <c r="I53" s="92">
        <v>208</v>
      </c>
      <c r="J53" s="92">
        <f t="shared" si="6"/>
        <v>32191</v>
      </c>
      <c r="K53" s="157">
        <v>56.61</v>
      </c>
    </row>
    <row r="54" spans="1:11" ht="15.75" customHeight="1" x14ac:dyDescent="0.2">
      <c r="A54" s="47" t="s">
        <v>225</v>
      </c>
      <c r="B54" s="262">
        <v>600036766</v>
      </c>
      <c r="C54" s="262">
        <v>61384526</v>
      </c>
      <c r="D54" s="59">
        <v>91652000810</v>
      </c>
      <c r="E54" s="59">
        <v>3111</v>
      </c>
      <c r="F54" s="92">
        <v>6401</v>
      </c>
      <c r="G54" s="92">
        <v>0</v>
      </c>
      <c r="H54" s="92">
        <v>2292</v>
      </c>
      <c r="I54" s="92">
        <v>56</v>
      </c>
      <c r="J54" s="92">
        <f t="shared" si="6"/>
        <v>8749</v>
      </c>
      <c r="K54" s="157">
        <v>14.49</v>
      </c>
    </row>
    <row r="55" spans="1:11" ht="15.75" customHeight="1" x14ac:dyDescent="0.2">
      <c r="A55" s="47" t="s">
        <v>365</v>
      </c>
      <c r="B55" s="262">
        <v>600036715</v>
      </c>
      <c r="C55" s="262">
        <v>61384771</v>
      </c>
      <c r="D55" s="59">
        <v>91652000811</v>
      </c>
      <c r="E55" s="59">
        <v>3111</v>
      </c>
      <c r="F55" s="92">
        <v>15242</v>
      </c>
      <c r="G55" s="92">
        <v>70</v>
      </c>
      <c r="H55" s="92">
        <v>5481</v>
      </c>
      <c r="I55" s="92">
        <v>113</v>
      </c>
      <c r="J55" s="92">
        <f t="shared" si="6"/>
        <v>20906</v>
      </c>
      <c r="K55" s="186">
        <v>35.489999999999995</v>
      </c>
    </row>
    <row r="56" spans="1:11" ht="15.75" customHeight="1" x14ac:dyDescent="0.2">
      <c r="A56" s="47" t="s">
        <v>226</v>
      </c>
      <c r="B56" s="262">
        <v>600036839</v>
      </c>
      <c r="C56" s="262">
        <v>61385204</v>
      </c>
      <c r="D56" s="59">
        <v>91652000814</v>
      </c>
      <c r="E56" s="59">
        <v>3111</v>
      </c>
      <c r="F56" s="92">
        <v>4537</v>
      </c>
      <c r="G56" s="92">
        <v>40</v>
      </c>
      <c r="H56" s="92">
        <v>1638</v>
      </c>
      <c r="I56" s="92">
        <v>44</v>
      </c>
      <c r="J56" s="92">
        <f t="shared" si="6"/>
        <v>6259</v>
      </c>
      <c r="K56" s="186">
        <v>10.73</v>
      </c>
    </row>
    <row r="57" spans="1:11" ht="15.75" customHeight="1" x14ac:dyDescent="0.2">
      <c r="A57" s="47" t="s">
        <v>366</v>
      </c>
      <c r="B57" s="262">
        <v>600036821</v>
      </c>
      <c r="C57" s="262">
        <v>61384666</v>
      </c>
      <c r="D57" s="59">
        <v>91652000815</v>
      </c>
      <c r="E57" s="59">
        <v>3111</v>
      </c>
      <c r="F57" s="92">
        <v>11270</v>
      </c>
      <c r="G57" s="92">
        <v>20</v>
      </c>
      <c r="H57" s="92">
        <v>4041</v>
      </c>
      <c r="I57" s="92">
        <v>80</v>
      </c>
      <c r="J57" s="92">
        <f t="shared" si="6"/>
        <v>15411</v>
      </c>
      <c r="K57" s="186">
        <v>26.880000000000003</v>
      </c>
    </row>
    <row r="58" spans="1:11" ht="19.5" customHeight="1" x14ac:dyDescent="0.2">
      <c r="A58" s="71" t="s">
        <v>42</v>
      </c>
      <c r="B58" s="261"/>
      <c r="C58" s="261"/>
      <c r="D58" s="72"/>
      <c r="E58" s="72"/>
      <c r="F58" s="165"/>
      <c r="G58" s="166"/>
      <c r="H58" s="166"/>
      <c r="I58" s="166"/>
      <c r="J58" s="166"/>
      <c r="K58" s="191"/>
    </row>
    <row r="59" spans="1:11" ht="15.75" customHeight="1" thickBot="1" x14ac:dyDescent="0.25">
      <c r="A59" s="73" t="s">
        <v>269</v>
      </c>
      <c r="B59" s="263">
        <v>600036723</v>
      </c>
      <c r="C59" s="263">
        <v>70992193</v>
      </c>
      <c r="D59" s="66">
        <v>91652001314</v>
      </c>
      <c r="E59" s="74">
        <v>3111</v>
      </c>
      <c r="F59" s="167">
        <v>12272</v>
      </c>
      <c r="G59" s="167">
        <v>42</v>
      </c>
      <c r="H59" s="167">
        <v>4408</v>
      </c>
      <c r="I59" s="167">
        <v>104</v>
      </c>
      <c r="J59" s="167">
        <f t="shared" ref="J59" si="7">F59+G59+H59+I59</f>
        <v>16826</v>
      </c>
      <c r="K59" s="187">
        <v>28.78</v>
      </c>
    </row>
    <row r="60" spans="1:11" ht="19.5" customHeight="1" thickBot="1" x14ac:dyDescent="0.25">
      <c r="A60" s="63" t="s">
        <v>575</v>
      </c>
      <c r="B60" s="264"/>
      <c r="C60" s="264"/>
      <c r="D60" s="50"/>
      <c r="E60" s="64"/>
      <c r="F60" s="160">
        <f t="shared" ref="F60:K60" si="8">SUM(F39:F59)</f>
        <v>200525</v>
      </c>
      <c r="G60" s="160">
        <f t="shared" si="8"/>
        <v>350</v>
      </c>
      <c r="H60" s="160">
        <f t="shared" si="8"/>
        <v>71910</v>
      </c>
      <c r="I60" s="160">
        <f t="shared" si="8"/>
        <v>1661</v>
      </c>
      <c r="J60" s="160">
        <f t="shared" si="8"/>
        <v>274446</v>
      </c>
      <c r="K60" s="184">
        <f t="shared" si="8"/>
        <v>473.11</v>
      </c>
    </row>
    <row r="61" spans="1:11" ht="19.5" customHeight="1" x14ac:dyDescent="0.2">
      <c r="A61" s="67" t="s">
        <v>140</v>
      </c>
      <c r="B61" s="275"/>
      <c r="C61" s="275"/>
      <c r="D61" s="68"/>
      <c r="E61" s="68"/>
      <c r="F61" s="163"/>
      <c r="G61" s="163"/>
      <c r="H61" s="163"/>
      <c r="I61" s="163"/>
      <c r="J61" s="163"/>
      <c r="K61" s="190"/>
    </row>
    <row r="62" spans="1:11" ht="25.5" x14ac:dyDescent="0.2">
      <c r="A62" s="69" t="s">
        <v>463</v>
      </c>
      <c r="B62" s="268">
        <v>600037673</v>
      </c>
      <c r="C62" s="268">
        <v>70107769</v>
      </c>
      <c r="D62" s="70">
        <v>91652000827</v>
      </c>
      <c r="E62" s="59">
        <v>3111</v>
      </c>
      <c r="F62" s="168">
        <v>9466</v>
      </c>
      <c r="G62" s="168">
        <v>0</v>
      </c>
      <c r="H62" s="168">
        <v>3389</v>
      </c>
      <c r="I62" s="168">
        <v>71</v>
      </c>
      <c r="J62" s="92">
        <f t="shared" ref="J62:J74" si="9">F62+G62+H62+I62</f>
        <v>12926</v>
      </c>
      <c r="K62" s="181">
        <v>23.959999999999997</v>
      </c>
    </row>
    <row r="63" spans="1:11" ht="25.5" x14ac:dyDescent="0.2">
      <c r="A63" s="47" t="s">
        <v>464</v>
      </c>
      <c r="B63" s="262">
        <v>600038157</v>
      </c>
      <c r="C63" s="262">
        <v>70107581</v>
      </c>
      <c r="D63" s="59">
        <v>91652000831</v>
      </c>
      <c r="E63" s="59">
        <v>3111</v>
      </c>
      <c r="F63" s="169">
        <v>4838</v>
      </c>
      <c r="G63" s="169">
        <v>0</v>
      </c>
      <c r="H63" s="169">
        <v>1732</v>
      </c>
      <c r="I63" s="169">
        <v>36</v>
      </c>
      <c r="J63" s="92">
        <f t="shared" si="9"/>
        <v>6606</v>
      </c>
      <c r="K63" s="182">
        <v>11.440000000000001</v>
      </c>
    </row>
    <row r="64" spans="1:11" ht="25.5" x14ac:dyDescent="0.2">
      <c r="A64" s="47" t="s">
        <v>465</v>
      </c>
      <c r="B64" s="262">
        <v>600037665</v>
      </c>
      <c r="C64" s="262">
        <v>70107785</v>
      </c>
      <c r="D64" s="59">
        <v>91652000829</v>
      </c>
      <c r="E64" s="59">
        <v>3111</v>
      </c>
      <c r="F64" s="169">
        <v>4177</v>
      </c>
      <c r="G64" s="169">
        <v>0</v>
      </c>
      <c r="H64" s="169">
        <v>1495</v>
      </c>
      <c r="I64" s="169">
        <v>36</v>
      </c>
      <c r="J64" s="92">
        <f t="shared" si="9"/>
        <v>5708</v>
      </c>
      <c r="K64" s="182">
        <v>9.7899999999999991</v>
      </c>
    </row>
    <row r="65" spans="1:11" ht="25.5" x14ac:dyDescent="0.2">
      <c r="A65" s="47" t="s">
        <v>466</v>
      </c>
      <c r="B65" s="262">
        <v>600037720</v>
      </c>
      <c r="C65" s="262">
        <v>70107777</v>
      </c>
      <c r="D65" s="59">
        <v>91652000828</v>
      </c>
      <c r="E65" s="59">
        <v>3111</v>
      </c>
      <c r="F65" s="169">
        <v>5703</v>
      </c>
      <c r="G65" s="169">
        <v>0</v>
      </c>
      <c r="H65" s="169">
        <v>2042</v>
      </c>
      <c r="I65" s="169">
        <v>54</v>
      </c>
      <c r="J65" s="92">
        <f t="shared" si="9"/>
        <v>7799</v>
      </c>
      <c r="K65" s="182">
        <v>13.6</v>
      </c>
    </row>
    <row r="66" spans="1:11" ht="25.5" x14ac:dyDescent="0.2">
      <c r="A66" s="47" t="s">
        <v>467</v>
      </c>
      <c r="B66" s="262">
        <v>600037576</v>
      </c>
      <c r="C66" s="262">
        <v>70107815</v>
      </c>
      <c r="D66" s="59">
        <v>91652000816</v>
      </c>
      <c r="E66" s="59">
        <v>3111</v>
      </c>
      <c r="F66" s="169">
        <v>7514</v>
      </c>
      <c r="G66" s="169">
        <v>0</v>
      </c>
      <c r="H66" s="169">
        <v>2690</v>
      </c>
      <c r="I66" s="169">
        <v>54</v>
      </c>
      <c r="J66" s="92">
        <f t="shared" si="9"/>
        <v>10258</v>
      </c>
      <c r="K66" s="182">
        <v>18.66</v>
      </c>
    </row>
    <row r="67" spans="1:11" ht="25.5" x14ac:dyDescent="0.2">
      <c r="A67" s="47" t="s">
        <v>468</v>
      </c>
      <c r="B67" s="262">
        <v>600037622</v>
      </c>
      <c r="C67" s="262">
        <v>70107637</v>
      </c>
      <c r="D67" s="59">
        <v>91652000819</v>
      </c>
      <c r="E67" s="59">
        <v>3111</v>
      </c>
      <c r="F67" s="169">
        <v>7000</v>
      </c>
      <c r="G67" s="169">
        <v>0</v>
      </c>
      <c r="H67" s="169">
        <v>2506</v>
      </c>
      <c r="I67" s="169">
        <v>56</v>
      </c>
      <c r="J67" s="92">
        <f t="shared" si="9"/>
        <v>9562</v>
      </c>
      <c r="K67" s="182">
        <v>16.61</v>
      </c>
    </row>
    <row r="68" spans="1:11" ht="25.5" x14ac:dyDescent="0.2">
      <c r="A68" s="47" t="s">
        <v>469</v>
      </c>
      <c r="B68" s="262">
        <v>600037878</v>
      </c>
      <c r="C68" s="262">
        <v>70107572</v>
      </c>
      <c r="D68" s="59">
        <v>91652000820</v>
      </c>
      <c r="E68" s="59">
        <v>3111</v>
      </c>
      <c r="F68" s="169">
        <v>7529</v>
      </c>
      <c r="G68" s="169">
        <v>5</v>
      </c>
      <c r="H68" s="169">
        <v>2697</v>
      </c>
      <c r="I68" s="169">
        <v>63</v>
      </c>
      <c r="J68" s="92">
        <f t="shared" si="9"/>
        <v>10294</v>
      </c>
      <c r="K68" s="182">
        <v>18.22</v>
      </c>
    </row>
    <row r="69" spans="1:11" ht="25.5" x14ac:dyDescent="0.2">
      <c r="A69" s="47" t="s">
        <v>470</v>
      </c>
      <c r="B69" s="262">
        <v>600037819</v>
      </c>
      <c r="C69" s="262">
        <v>70107793</v>
      </c>
      <c r="D69" s="59">
        <v>91652000830</v>
      </c>
      <c r="E69" s="59">
        <v>3111</v>
      </c>
      <c r="F69" s="169">
        <v>9907</v>
      </c>
      <c r="G69" s="169">
        <v>6</v>
      </c>
      <c r="H69" s="169">
        <v>3549</v>
      </c>
      <c r="I69" s="169">
        <v>83</v>
      </c>
      <c r="J69" s="92">
        <f t="shared" si="9"/>
        <v>13545</v>
      </c>
      <c r="K69" s="182">
        <v>24.589999999999996</v>
      </c>
    </row>
    <row r="70" spans="1:11" ht="25.5" x14ac:dyDescent="0.2">
      <c r="A70" s="47" t="s">
        <v>471</v>
      </c>
      <c r="B70" s="262">
        <v>600038149</v>
      </c>
      <c r="C70" s="262">
        <v>70108170</v>
      </c>
      <c r="D70" s="59">
        <v>91652000818</v>
      </c>
      <c r="E70" s="59">
        <v>3111</v>
      </c>
      <c r="F70" s="169">
        <v>6277</v>
      </c>
      <c r="G70" s="169">
        <v>0</v>
      </c>
      <c r="H70" s="169">
        <v>2247</v>
      </c>
      <c r="I70" s="169">
        <v>55</v>
      </c>
      <c r="J70" s="92">
        <f t="shared" si="9"/>
        <v>8579</v>
      </c>
      <c r="K70" s="182">
        <v>15.03</v>
      </c>
    </row>
    <row r="71" spans="1:11" ht="25.5" x14ac:dyDescent="0.2">
      <c r="A71" s="47" t="s">
        <v>472</v>
      </c>
      <c r="B71" s="262">
        <v>600037690</v>
      </c>
      <c r="C71" s="262">
        <v>70107751</v>
      </c>
      <c r="D71" s="59">
        <v>91652000822</v>
      </c>
      <c r="E71" s="59">
        <v>3111</v>
      </c>
      <c r="F71" s="169">
        <v>11309</v>
      </c>
      <c r="G71" s="169">
        <v>0</v>
      </c>
      <c r="H71" s="169">
        <v>4048</v>
      </c>
      <c r="I71" s="169">
        <v>83</v>
      </c>
      <c r="J71" s="92">
        <f t="shared" si="9"/>
        <v>15440</v>
      </c>
      <c r="K71" s="182">
        <v>27.6</v>
      </c>
    </row>
    <row r="72" spans="1:11" ht="25.5" x14ac:dyDescent="0.2">
      <c r="A72" s="47" t="s">
        <v>473</v>
      </c>
      <c r="B72" s="262">
        <v>600037975</v>
      </c>
      <c r="C72" s="262">
        <v>70107564</v>
      </c>
      <c r="D72" s="59">
        <v>91652000821</v>
      </c>
      <c r="E72" s="59">
        <v>3111</v>
      </c>
      <c r="F72" s="169">
        <v>4607</v>
      </c>
      <c r="G72" s="169">
        <v>0</v>
      </c>
      <c r="H72" s="169">
        <v>1649</v>
      </c>
      <c r="I72" s="169">
        <v>42</v>
      </c>
      <c r="J72" s="92">
        <f t="shared" si="9"/>
        <v>6298</v>
      </c>
      <c r="K72" s="182">
        <v>10.8</v>
      </c>
    </row>
    <row r="73" spans="1:11" ht="25.5" x14ac:dyDescent="0.2">
      <c r="A73" s="47" t="s">
        <v>474</v>
      </c>
      <c r="B73" s="262">
        <v>600037681</v>
      </c>
      <c r="C73" s="262">
        <v>70107742</v>
      </c>
      <c r="D73" s="59">
        <v>91652000826</v>
      </c>
      <c r="E73" s="59">
        <v>3111</v>
      </c>
      <c r="F73" s="169">
        <v>14328</v>
      </c>
      <c r="G73" s="169">
        <v>0</v>
      </c>
      <c r="H73" s="169">
        <v>5130</v>
      </c>
      <c r="I73" s="169">
        <v>86</v>
      </c>
      <c r="J73" s="92">
        <f t="shared" si="9"/>
        <v>19544</v>
      </c>
      <c r="K73" s="182">
        <v>33.450000000000003</v>
      </c>
    </row>
    <row r="74" spans="1:11" ht="26.25" thickBot="1" x14ac:dyDescent="0.25">
      <c r="A74" s="60" t="s">
        <v>475</v>
      </c>
      <c r="B74" s="263">
        <v>600037851</v>
      </c>
      <c r="C74" s="263">
        <v>70107726</v>
      </c>
      <c r="D74" s="66">
        <v>91652000832</v>
      </c>
      <c r="E74" s="62">
        <v>3111</v>
      </c>
      <c r="F74" s="169">
        <v>7553</v>
      </c>
      <c r="G74" s="170">
        <v>10</v>
      </c>
      <c r="H74" s="170">
        <v>2707</v>
      </c>
      <c r="I74" s="170">
        <v>53</v>
      </c>
      <c r="J74" s="93">
        <f t="shared" si="9"/>
        <v>10323</v>
      </c>
      <c r="K74" s="192">
        <v>18.170000000000002</v>
      </c>
    </row>
    <row r="75" spans="1:11" ht="19.5" customHeight="1" thickBot="1" x14ac:dyDescent="0.25">
      <c r="A75" s="63" t="s">
        <v>576</v>
      </c>
      <c r="B75" s="264"/>
      <c r="C75" s="264"/>
      <c r="D75" s="50"/>
      <c r="E75" s="64"/>
      <c r="F75" s="160">
        <f t="shared" ref="F75:K75" si="10">SUM(F62:F74)</f>
        <v>100208</v>
      </c>
      <c r="G75" s="160">
        <f t="shared" si="10"/>
        <v>21</v>
      </c>
      <c r="H75" s="160">
        <f t="shared" si="10"/>
        <v>35881</v>
      </c>
      <c r="I75" s="160">
        <f t="shared" si="10"/>
        <v>772</v>
      </c>
      <c r="J75" s="160">
        <f t="shared" si="10"/>
        <v>136882</v>
      </c>
      <c r="K75" s="184">
        <f t="shared" si="10"/>
        <v>241.92000000000002</v>
      </c>
    </row>
    <row r="76" spans="1:11" ht="19.5" customHeight="1" x14ac:dyDescent="0.2">
      <c r="A76" s="67" t="s">
        <v>141</v>
      </c>
      <c r="B76" s="275"/>
      <c r="C76" s="275"/>
      <c r="D76" s="68"/>
      <c r="E76" s="68"/>
      <c r="F76" s="163"/>
      <c r="G76" s="163"/>
      <c r="H76" s="163"/>
      <c r="I76" s="163"/>
      <c r="J76" s="163"/>
      <c r="K76" s="190"/>
    </row>
    <row r="77" spans="1:11" ht="15.75" customHeight="1" x14ac:dyDescent="0.2">
      <c r="A77" s="69" t="s">
        <v>227</v>
      </c>
      <c r="B77" s="268">
        <v>600038980</v>
      </c>
      <c r="C77" s="268">
        <v>65994027</v>
      </c>
      <c r="D77" s="70">
        <v>91652000840</v>
      </c>
      <c r="E77" s="70">
        <v>3111</v>
      </c>
      <c r="F77" s="169">
        <v>11406</v>
      </c>
      <c r="G77" s="168">
        <v>30</v>
      </c>
      <c r="H77" s="168">
        <v>4094</v>
      </c>
      <c r="I77" s="168">
        <v>67</v>
      </c>
      <c r="J77" s="168">
        <f t="shared" ref="J77:J95" si="11">F77+G77+H77+I77</f>
        <v>15597</v>
      </c>
      <c r="K77" s="181">
        <v>26.55</v>
      </c>
    </row>
    <row r="78" spans="1:11" ht="15.75" customHeight="1" x14ac:dyDescent="0.2">
      <c r="A78" s="47" t="s">
        <v>228</v>
      </c>
      <c r="B78" s="262">
        <v>600038688</v>
      </c>
      <c r="C78" s="262">
        <v>70921580</v>
      </c>
      <c r="D78" s="59">
        <v>91652001205</v>
      </c>
      <c r="E78" s="59">
        <v>3111</v>
      </c>
      <c r="F78" s="169">
        <v>7002</v>
      </c>
      <c r="G78" s="169">
        <v>0</v>
      </c>
      <c r="H78" s="169">
        <v>2507</v>
      </c>
      <c r="I78" s="169">
        <v>57</v>
      </c>
      <c r="J78" s="169">
        <f t="shared" si="11"/>
        <v>9566</v>
      </c>
      <c r="K78" s="182">
        <v>17.239999999999998</v>
      </c>
    </row>
    <row r="79" spans="1:11" ht="15.75" customHeight="1" x14ac:dyDescent="0.2">
      <c r="A79" s="47" t="s">
        <v>384</v>
      </c>
      <c r="B79" s="262">
        <v>600038718</v>
      </c>
      <c r="C79" s="262">
        <v>70885397</v>
      </c>
      <c r="D79" s="59">
        <v>91652000834</v>
      </c>
      <c r="E79" s="59">
        <v>3111</v>
      </c>
      <c r="F79" s="169">
        <v>8641</v>
      </c>
      <c r="G79" s="169">
        <v>0</v>
      </c>
      <c r="H79" s="169">
        <v>3094</v>
      </c>
      <c r="I79" s="169">
        <v>60</v>
      </c>
      <c r="J79" s="169">
        <f t="shared" si="11"/>
        <v>11795</v>
      </c>
      <c r="K79" s="182">
        <v>21.06</v>
      </c>
    </row>
    <row r="80" spans="1:11" ht="15.75" customHeight="1" x14ac:dyDescent="0.2">
      <c r="A80" s="47" t="s">
        <v>385</v>
      </c>
      <c r="B80" s="262">
        <v>600038726</v>
      </c>
      <c r="C80" s="262">
        <v>70920613</v>
      </c>
      <c r="D80" s="59">
        <v>91652001207</v>
      </c>
      <c r="E80" s="59">
        <v>3111</v>
      </c>
      <c r="F80" s="169">
        <v>10435</v>
      </c>
      <c r="G80" s="169">
        <v>20</v>
      </c>
      <c r="H80" s="169">
        <v>3742</v>
      </c>
      <c r="I80" s="169">
        <v>84</v>
      </c>
      <c r="J80" s="169">
        <f t="shared" si="11"/>
        <v>14281</v>
      </c>
      <c r="K80" s="182">
        <v>25.18</v>
      </c>
    </row>
    <row r="81" spans="1:11" ht="15.75" customHeight="1" x14ac:dyDescent="0.2">
      <c r="A81" s="47" t="s">
        <v>270</v>
      </c>
      <c r="B81" s="262">
        <v>600038742</v>
      </c>
      <c r="C81" s="262">
        <v>70945276</v>
      </c>
      <c r="D81" s="59">
        <v>91652001208</v>
      </c>
      <c r="E81" s="59">
        <v>3111</v>
      </c>
      <c r="F81" s="169">
        <v>3229</v>
      </c>
      <c r="G81" s="169">
        <v>0</v>
      </c>
      <c r="H81" s="169">
        <v>1156</v>
      </c>
      <c r="I81" s="169">
        <v>25</v>
      </c>
      <c r="J81" s="169">
        <f t="shared" si="11"/>
        <v>4410</v>
      </c>
      <c r="K81" s="182">
        <v>7.38</v>
      </c>
    </row>
    <row r="82" spans="1:11" ht="15.75" customHeight="1" x14ac:dyDescent="0.2">
      <c r="A82" s="47" t="s">
        <v>229</v>
      </c>
      <c r="B82" s="262">
        <v>600038734</v>
      </c>
      <c r="C82" s="262">
        <v>70885419</v>
      </c>
      <c r="D82" s="59">
        <v>91652000835</v>
      </c>
      <c r="E82" s="59">
        <v>3111</v>
      </c>
      <c r="F82" s="169">
        <v>8487</v>
      </c>
      <c r="G82" s="169">
        <v>30</v>
      </c>
      <c r="H82" s="169">
        <v>3049</v>
      </c>
      <c r="I82" s="169">
        <v>62</v>
      </c>
      <c r="J82" s="169">
        <f t="shared" si="11"/>
        <v>11628</v>
      </c>
      <c r="K82" s="182">
        <v>20.849999999999998</v>
      </c>
    </row>
    <row r="83" spans="1:11" ht="15.75" customHeight="1" x14ac:dyDescent="0.2">
      <c r="A83" s="47" t="s">
        <v>230</v>
      </c>
      <c r="B83" s="262">
        <v>600038769</v>
      </c>
      <c r="C83" s="262">
        <v>70886857</v>
      </c>
      <c r="D83" s="59">
        <v>91652000836</v>
      </c>
      <c r="E83" s="59">
        <v>3111</v>
      </c>
      <c r="F83" s="169">
        <v>6597</v>
      </c>
      <c r="G83" s="169">
        <v>8</v>
      </c>
      <c r="H83" s="169">
        <v>2364</v>
      </c>
      <c r="I83" s="169">
        <v>52</v>
      </c>
      <c r="J83" s="169">
        <f t="shared" si="11"/>
        <v>9021</v>
      </c>
      <c r="K83" s="182">
        <v>15.33</v>
      </c>
    </row>
    <row r="84" spans="1:11" ht="15.75" customHeight="1" x14ac:dyDescent="0.2">
      <c r="A84" s="47" t="s">
        <v>386</v>
      </c>
      <c r="B84" s="262">
        <v>600038777</v>
      </c>
      <c r="C84" s="262">
        <v>70942676</v>
      </c>
      <c r="D84" s="59">
        <v>91652001210</v>
      </c>
      <c r="E84" s="59">
        <v>3111</v>
      </c>
      <c r="F84" s="169">
        <v>6272</v>
      </c>
      <c r="G84" s="169">
        <v>0</v>
      </c>
      <c r="H84" s="169">
        <v>2245</v>
      </c>
      <c r="I84" s="169">
        <v>49</v>
      </c>
      <c r="J84" s="169">
        <f t="shared" si="11"/>
        <v>8566</v>
      </c>
      <c r="K84" s="182">
        <v>15.05</v>
      </c>
    </row>
    <row r="85" spans="1:11" ht="15.75" customHeight="1" x14ac:dyDescent="0.2">
      <c r="A85" s="47" t="s">
        <v>231</v>
      </c>
      <c r="B85" s="262">
        <v>600038793</v>
      </c>
      <c r="C85" s="262">
        <v>70942897</v>
      </c>
      <c r="D85" s="59">
        <v>91652001216</v>
      </c>
      <c r="E85" s="59">
        <v>3111</v>
      </c>
      <c r="F85" s="169">
        <v>9680</v>
      </c>
      <c r="G85" s="169">
        <v>23</v>
      </c>
      <c r="H85" s="169">
        <v>3473</v>
      </c>
      <c r="I85" s="169">
        <v>45</v>
      </c>
      <c r="J85" s="169">
        <f t="shared" si="11"/>
        <v>13221</v>
      </c>
      <c r="K85" s="182">
        <v>23.979999999999997</v>
      </c>
    </row>
    <row r="86" spans="1:11" ht="15.75" customHeight="1" x14ac:dyDescent="0.2">
      <c r="A86" s="47" t="s">
        <v>232</v>
      </c>
      <c r="B86" s="262">
        <v>600038807</v>
      </c>
      <c r="C86" s="262">
        <v>63834359</v>
      </c>
      <c r="D86" s="59">
        <v>91652000833</v>
      </c>
      <c r="E86" s="59">
        <v>3111</v>
      </c>
      <c r="F86" s="169">
        <v>5771</v>
      </c>
      <c r="G86" s="169">
        <v>0</v>
      </c>
      <c r="H86" s="169">
        <v>2066</v>
      </c>
      <c r="I86" s="169">
        <v>53</v>
      </c>
      <c r="J86" s="169">
        <f t="shared" si="11"/>
        <v>7890</v>
      </c>
      <c r="K86" s="182">
        <v>12.940000000000001</v>
      </c>
    </row>
    <row r="87" spans="1:11" ht="15.75" customHeight="1" x14ac:dyDescent="0.2">
      <c r="A87" s="47" t="s">
        <v>367</v>
      </c>
      <c r="B87" s="262">
        <v>600038823</v>
      </c>
      <c r="C87" s="262">
        <v>70920681</v>
      </c>
      <c r="D87" s="59">
        <v>91652001211</v>
      </c>
      <c r="E87" s="59">
        <v>3111</v>
      </c>
      <c r="F87" s="169">
        <v>6370</v>
      </c>
      <c r="G87" s="169">
        <v>0</v>
      </c>
      <c r="H87" s="169">
        <v>2281</v>
      </c>
      <c r="I87" s="169">
        <v>52</v>
      </c>
      <c r="J87" s="169">
        <f t="shared" si="11"/>
        <v>8703</v>
      </c>
      <c r="K87" s="182">
        <v>14.93</v>
      </c>
    </row>
    <row r="88" spans="1:11" ht="15.75" customHeight="1" x14ac:dyDescent="0.2">
      <c r="A88" s="47" t="s">
        <v>233</v>
      </c>
      <c r="B88" s="262">
        <v>600038831</v>
      </c>
      <c r="C88" s="262">
        <v>70920753</v>
      </c>
      <c r="D88" s="59">
        <v>91652001220</v>
      </c>
      <c r="E88" s="59">
        <v>3111</v>
      </c>
      <c r="F88" s="169">
        <v>8193</v>
      </c>
      <c r="G88" s="169">
        <v>15</v>
      </c>
      <c r="H88" s="169">
        <v>2938</v>
      </c>
      <c r="I88" s="169">
        <v>61</v>
      </c>
      <c r="J88" s="169">
        <f t="shared" si="11"/>
        <v>11207</v>
      </c>
      <c r="K88" s="182">
        <v>19.559999999999999</v>
      </c>
    </row>
    <row r="89" spans="1:11" ht="15.75" customHeight="1" x14ac:dyDescent="0.2">
      <c r="A89" s="47" t="s">
        <v>234</v>
      </c>
      <c r="B89" s="262">
        <v>600038858</v>
      </c>
      <c r="C89" s="262">
        <v>70920605</v>
      </c>
      <c r="D89" s="59">
        <v>91652001225</v>
      </c>
      <c r="E89" s="59">
        <v>3111</v>
      </c>
      <c r="F89" s="169">
        <v>7779</v>
      </c>
      <c r="G89" s="169">
        <v>10</v>
      </c>
      <c r="H89" s="169">
        <v>2788</v>
      </c>
      <c r="I89" s="169">
        <v>49</v>
      </c>
      <c r="J89" s="169">
        <f t="shared" si="11"/>
        <v>10626</v>
      </c>
      <c r="K89" s="182">
        <v>18.559999999999999</v>
      </c>
    </row>
    <row r="90" spans="1:11" ht="15.75" customHeight="1" x14ac:dyDescent="0.2">
      <c r="A90" s="47" t="s">
        <v>235</v>
      </c>
      <c r="B90" s="262">
        <v>600038882</v>
      </c>
      <c r="C90" s="262">
        <v>70885401</v>
      </c>
      <c r="D90" s="59">
        <v>91652000837</v>
      </c>
      <c r="E90" s="59">
        <v>3111</v>
      </c>
      <c r="F90" s="169">
        <v>8555</v>
      </c>
      <c r="G90" s="169">
        <v>0</v>
      </c>
      <c r="H90" s="169">
        <v>3063</v>
      </c>
      <c r="I90" s="169">
        <v>68</v>
      </c>
      <c r="J90" s="169">
        <f t="shared" si="11"/>
        <v>11686</v>
      </c>
      <c r="K90" s="182">
        <v>21.27</v>
      </c>
    </row>
    <row r="91" spans="1:11" ht="15.75" customHeight="1" x14ac:dyDescent="0.2">
      <c r="A91" s="47" t="s">
        <v>236</v>
      </c>
      <c r="B91" s="262">
        <v>600038904</v>
      </c>
      <c r="C91" s="262">
        <v>70921539</v>
      </c>
      <c r="D91" s="59">
        <v>91652001218</v>
      </c>
      <c r="E91" s="59">
        <v>3111</v>
      </c>
      <c r="F91" s="169">
        <v>7576</v>
      </c>
      <c r="G91" s="169">
        <v>0</v>
      </c>
      <c r="H91" s="169">
        <v>2712</v>
      </c>
      <c r="I91" s="169">
        <v>67</v>
      </c>
      <c r="J91" s="169">
        <f t="shared" si="11"/>
        <v>10355</v>
      </c>
      <c r="K91" s="182">
        <v>18.369999999999997</v>
      </c>
    </row>
    <row r="92" spans="1:11" ht="15.75" customHeight="1" x14ac:dyDescent="0.2">
      <c r="A92" s="47" t="s">
        <v>387</v>
      </c>
      <c r="B92" s="262">
        <v>600038912</v>
      </c>
      <c r="C92" s="262">
        <v>70886466</v>
      </c>
      <c r="D92" s="59">
        <v>91652000838</v>
      </c>
      <c r="E92" s="59">
        <v>3111</v>
      </c>
      <c r="F92" s="169">
        <v>10044</v>
      </c>
      <c r="G92" s="169">
        <v>0</v>
      </c>
      <c r="H92" s="169">
        <v>3596</v>
      </c>
      <c r="I92" s="169">
        <v>84</v>
      </c>
      <c r="J92" s="169">
        <f t="shared" si="11"/>
        <v>13724</v>
      </c>
      <c r="K92" s="182">
        <v>23.709999999999997</v>
      </c>
    </row>
    <row r="93" spans="1:11" ht="15.75" customHeight="1" x14ac:dyDescent="0.2">
      <c r="A93" s="47" t="s">
        <v>237</v>
      </c>
      <c r="B93" s="262">
        <v>600038971</v>
      </c>
      <c r="C93" s="262">
        <v>70886423</v>
      </c>
      <c r="D93" s="59">
        <v>91652000839</v>
      </c>
      <c r="E93" s="59">
        <v>3111</v>
      </c>
      <c r="F93" s="169">
        <v>11801</v>
      </c>
      <c r="G93" s="169">
        <v>100</v>
      </c>
      <c r="H93" s="169">
        <v>4259</v>
      </c>
      <c r="I93" s="169">
        <v>95</v>
      </c>
      <c r="J93" s="169">
        <f t="shared" si="11"/>
        <v>16255</v>
      </c>
      <c r="K93" s="182">
        <v>29.089999999999996</v>
      </c>
    </row>
    <row r="94" spans="1:11" ht="15.75" customHeight="1" x14ac:dyDescent="0.2">
      <c r="A94" s="47" t="s">
        <v>388</v>
      </c>
      <c r="B94" s="262">
        <v>600038947</v>
      </c>
      <c r="C94" s="262">
        <v>70920494</v>
      </c>
      <c r="D94" s="59">
        <v>91652001214</v>
      </c>
      <c r="E94" s="59">
        <v>3111</v>
      </c>
      <c r="F94" s="169">
        <v>8226</v>
      </c>
      <c r="G94" s="169">
        <v>6</v>
      </c>
      <c r="H94" s="169">
        <v>2947</v>
      </c>
      <c r="I94" s="169">
        <v>63</v>
      </c>
      <c r="J94" s="169">
        <f t="shared" si="11"/>
        <v>11242</v>
      </c>
      <c r="K94" s="182">
        <v>19.330000000000002</v>
      </c>
    </row>
    <row r="95" spans="1:11" ht="15.75" customHeight="1" x14ac:dyDescent="0.2">
      <c r="A95" s="47" t="s">
        <v>341</v>
      </c>
      <c r="B95" s="262">
        <v>600038955</v>
      </c>
      <c r="C95" s="262">
        <v>70920761</v>
      </c>
      <c r="D95" s="59">
        <v>91652001222</v>
      </c>
      <c r="E95" s="59">
        <v>3111</v>
      </c>
      <c r="F95" s="169">
        <v>6340</v>
      </c>
      <c r="G95" s="169">
        <v>0</v>
      </c>
      <c r="H95" s="169">
        <v>2270</v>
      </c>
      <c r="I95" s="169">
        <v>47</v>
      </c>
      <c r="J95" s="169">
        <f t="shared" si="11"/>
        <v>8657</v>
      </c>
      <c r="K95" s="182">
        <v>14.67</v>
      </c>
    </row>
    <row r="96" spans="1:11" ht="19.5" customHeight="1" x14ac:dyDescent="0.2">
      <c r="A96" s="71" t="s">
        <v>254</v>
      </c>
      <c r="B96" s="261"/>
      <c r="C96" s="261"/>
      <c r="D96" s="72"/>
      <c r="E96" s="72"/>
      <c r="F96" s="171"/>
      <c r="G96" s="171"/>
      <c r="H96" s="171"/>
      <c r="I96" s="171"/>
      <c r="J96" s="171"/>
      <c r="K96" s="193"/>
    </row>
    <row r="97" spans="1:13" ht="15.75" customHeight="1" x14ac:dyDescent="0.2">
      <c r="A97" s="47" t="s">
        <v>414</v>
      </c>
      <c r="B97" s="262">
        <v>691005494</v>
      </c>
      <c r="C97" s="262">
        <v>71294074</v>
      </c>
      <c r="D97" s="59">
        <v>91652001537</v>
      </c>
      <c r="E97" s="59">
        <v>3111</v>
      </c>
      <c r="F97" s="169">
        <v>6478</v>
      </c>
      <c r="G97" s="169">
        <v>15</v>
      </c>
      <c r="H97" s="169">
        <v>2324</v>
      </c>
      <c r="I97" s="169">
        <v>33</v>
      </c>
      <c r="J97" s="169">
        <f t="shared" ref="J97" si="12">F97+G97+H97+I97</f>
        <v>8850</v>
      </c>
      <c r="K97" s="182">
        <v>13.89</v>
      </c>
    </row>
    <row r="98" spans="1:13" ht="19.5" customHeight="1" x14ac:dyDescent="0.2">
      <c r="A98" s="71" t="s">
        <v>252</v>
      </c>
      <c r="B98" s="261"/>
      <c r="C98" s="261"/>
      <c r="D98" s="72"/>
      <c r="E98" s="72"/>
      <c r="F98" s="171"/>
      <c r="G98" s="171"/>
      <c r="H98" s="171"/>
      <c r="I98" s="171"/>
      <c r="J98" s="171"/>
      <c r="K98" s="193"/>
    </row>
    <row r="99" spans="1:13" ht="15.75" customHeight="1" x14ac:dyDescent="0.2">
      <c r="A99" s="47" t="s">
        <v>238</v>
      </c>
      <c r="B99" s="262">
        <v>600038661</v>
      </c>
      <c r="C99" s="262">
        <v>70992223</v>
      </c>
      <c r="D99" s="59">
        <v>91652001327</v>
      </c>
      <c r="E99" s="59">
        <v>3111</v>
      </c>
      <c r="F99" s="169">
        <v>12616</v>
      </c>
      <c r="G99" s="169">
        <v>30</v>
      </c>
      <c r="H99" s="169">
        <v>4527</v>
      </c>
      <c r="I99" s="169">
        <v>81</v>
      </c>
      <c r="J99" s="169">
        <f t="shared" ref="J99:J100" si="13">F99+G99+H99+I99</f>
        <v>17254</v>
      </c>
      <c r="K99" s="182">
        <v>31.85</v>
      </c>
    </row>
    <row r="100" spans="1:13" ht="15.75" customHeight="1" thickBot="1" x14ac:dyDescent="0.25">
      <c r="A100" s="60" t="s">
        <v>490</v>
      </c>
      <c r="B100" s="263">
        <v>600038670</v>
      </c>
      <c r="C100" s="263">
        <v>70992231</v>
      </c>
      <c r="D100" s="66">
        <v>91652001326</v>
      </c>
      <c r="E100" s="62">
        <v>3111</v>
      </c>
      <c r="F100" s="169">
        <v>5478</v>
      </c>
      <c r="G100" s="170">
        <v>20</v>
      </c>
      <c r="H100" s="170">
        <v>1968</v>
      </c>
      <c r="I100" s="170">
        <v>36</v>
      </c>
      <c r="J100" s="170">
        <f t="shared" si="13"/>
        <v>7502</v>
      </c>
      <c r="K100" s="192">
        <v>13.85</v>
      </c>
    </row>
    <row r="101" spans="1:13" ht="19.5" customHeight="1" thickBot="1" x14ac:dyDescent="0.25">
      <c r="A101" s="63" t="s">
        <v>577</v>
      </c>
      <c r="B101" s="264"/>
      <c r="C101" s="264"/>
      <c r="D101" s="50"/>
      <c r="E101" s="50"/>
      <c r="F101" s="160">
        <f t="shared" ref="F101:K101" si="14">SUM(F77:F100)</f>
        <v>176976</v>
      </c>
      <c r="G101" s="160">
        <f t="shared" si="14"/>
        <v>307</v>
      </c>
      <c r="H101" s="160">
        <f t="shared" si="14"/>
        <v>63463</v>
      </c>
      <c r="I101" s="160">
        <f t="shared" si="14"/>
        <v>1290</v>
      </c>
      <c r="J101" s="160">
        <f t="shared" si="14"/>
        <v>242036</v>
      </c>
      <c r="K101" s="184">
        <f t="shared" si="14"/>
        <v>424.64</v>
      </c>
    </row>
    <row r="102" spans="1:13" ht="19.5" customHeight="1" x14ac:dyDescent="0.2">
      <c r="A102" s="67" t="s">
        <v>142</v>
      </c>
      <c r="B102" s="275"/>
      <c r="C102" s="275"/>
      <c r="D102" s="68"/>
      <c r="E102" s="68"/>
      <c r="F102" s="163"/>
      <c r="G102" s="163"/>
      <c r="H102" s="163"/>
      <c r="I102" s="163"/>
      <c r="J102" s="163"/>
      <c r="K102" s="190"/>
    </row>
    <row r="103" spans="1:13" ht="15.75" customHeight="1" x14ac:dyDescent="0.2">
      <c r="A103" s="69" t="s">
        <v>368</v>
      </c>
      <c r="B103" s="268">
        <v>600039307</v>
      </c>
      <c r="C103" s="268">
        <v>70886253</v>
      </c>
      <c r="D103" s="70">
        <v>91652000842</v>
      </c>
      <c r="E103" s="59">
        <v>3111</v>
      </c>
      <c r="F103" s="92">
        <v>8671</v>
      </c>
      <c r="G103" s="92">
        <v>20</v>
      </c>
      <c r="H103" s="92">
        <v>3111</v>
      </c>
      <c r="I103" s="92">
        <v>75</v>
      </c>
      <c r="J103" s="92">
        <f t="shared" ref="J103:J107" si="15">F103+G103+H103+I103</f>
        <v>11877</v>
      </c>
      <c r="K103" s="182">
        <v>20.12</v>
      </c>
    </row>
    <row r="104" spans="1:13" ht="15.75" customHeight="1" x14ac:dyDescent="0.2">
      <c r="A104" s="47" t="s">
        <v>239</v>
      </c>
      <c r="B104" s="262">
        <v>600039323</v>
      </c>
      <c r="C104" s="262">
        <v>70886733</v>
      </c>
      <c r="D104" s="59">
        <v>91652000845</v>
      </c>
      <c r="E104" s="59">
        <v>3111</v>
      </c>
      <c r="F104" s="92">
        <v>11448</v>
      </c>
      <c r="G104" s="92">
        <v>69</v>
      </c>
      <c r="H104" s="92">
        <v>4122</v>
      </c>
      <c r="I104" s="92">
        <v>95</v>
      </c>
      <c r="J104" s="92">
        <f t="shared" si="15"/>
        <v>15734</v>
      </c>
      <c r="K104" s="182">
        <v>27.73</v>
      </c>
      <c r="M104" s="283"/>
    </row>
    <row r="105" spans="1:13" ht="25.5" x14ac:dyDescent="0.2">
      <c r="A105" s="47" t="s">
        <v>391</v>
      </c>
      <c r="B105" s="262">
        <v>600039285</v>
      </c>
      <c r="C105" s="262">
        <v>49624415</v>
      </c>
      <c r="D105" s="59">
        <v>91652000841</v>
      </c>
      <c r="E105" s="59">
        <v>3111</v>
      </c>
      <c r="F105" s="169">
        <v>13605</v>
      </c>
      <c r="G105" s="169">
        <v>0</v>
      </c>
      <c r="H105" s="169">
        <v>4871</v>
      </c>
      <c r="I105" s="169">
        <v>102</v>
      </c>
      <c r="J105" s="169">
        <f t="shared" si="15"/>
        <v>18578</v>
      </c>
      <c r="K105" s="182">
        <v>33.519999999999996</v>
      </c>
      <c r="M105" s="283"/>
    </row>
    <row r="106" spans="1:13" ht="15.75" customHeight="1" x14ac:dyDescent="0.2">
      <c r="A106" s="47" t="s">
        <v>240</v>
      </c>
      <c r="B106" s="262">
        <v>600039331</v>
      </c>
      <c r="C106" s="262">
        <v>70886261</v>
      </c>
      <c r="D106" s="59">
        <v>91652000843</v>
      </c>
      <c r="E106" s="59">
        <v>3111</v>
      </c>
      <c r="F106" s="92">
        <v>9756</v>
      </c>
      <c r="G106" s="92">
        <v>30</v>
      </c>
      <c r="H106" s="92">
        <v>3503</v>
      </c>
      <c r="I106" s="92">
        <v>73</v>
      </c>
      <c r="J106" s="92">
        <f t="shared" si="15"/>
        <v>13362</v>
      </c>
      <c r="K106" s="182">
        <v>23.91</v>
      </c>
      <c r="M106" s="283"/>
    </row>
    <row r="107" spans="1:13" ht="15.75" customHeight="1" x14ac:dyDescent="0.2">
      <c r="A107" s="47" t="s">
        <v>241</v>
      </c>
      <c r="B107" s="262">
        <v>600039366</v>
      </c>
      <c r="C107" s="262">
        <v>65993896</v>
      </c>
      <c r="D107" s="59">
        <v>91652000846</v>
      </c>
      <c r="E107" s="59">
        <v>3111</v>
      </c>
      <c r="F107" s="92">
        <v>19946</v>
      </c>
      <c r="G107" s="92">
        <v>50</v>
      </c>
      <c r="H107" s="92">
        <v>7158</v>
      </c>
      <c r="I107" s="92">
        <v>147</v>
      </c>
      <c r="J107" s="92">
        <f t="shared" si="15"/>
        <v>27301</v>
      </c>
      <c r="K107" s="182">
        <v>49.14</v>
      </c>
      <c r="M107" s="283"/>
    </row>
    <row r="108" spans="1:13" ht="19.5" customHeight="1" x14ac:dyDescent="0.2">
      <c r="A108" s="71" t="s">
        <v>251</v>
      </c>
      <c r="B108" s="261"/>
      <c r="C108" s="261"/>
      <c r="D108" s="72"/>
      <c r="E108" s="72"/>
      <c r="F108" s="165"/>
      <c r="G108" s="165"/>
      <c r="H108" s="165"/>
      <c r="I108" s="165"/>
      <c r="J108" s="165"/>
      <c r="K108" s="193"/>
      <c r="M108" s="283"/>
    </row>
    <row r="109" spans="1:13" ht="15.75" customHeight="1" thickBot="1" x14ac:dyDescent="0.25">
      <c r="A109" s="60" t="s">
        <v>242</v>
      </c>
      <c r="B109" s="263">
        <v>600039340</v>
      </c>
      <c r="C109" s="263">
        <v>70997373</v>
      </c>
      <c r="D109" s="66">
        <v>91652001328</v>
      </c>
      <c r="E109" s="66">
        <v>3111</v>
      </c>
      <c r="F109" s="92">
        <v>3887</v>
      </c>
      <c r="G109" s="93">
        <v>0</v>
      </c>
      <c r="H109" s="93">
        <v>1392</v>
      </c>
      <c r="I109" s="93">
        <v>26</v>
      </c>
      <c r="J109" s="93">
        <f t="shared" ref="J109" si="16">F109+G109+H109+I109</f>
        <v>5305</v>
      </c>
      <c r="K109" s="192">
        <v>9.25</v>
      </c>
      <c r="M109" s="283"/>
    </row>
    <row r="110" spans="1:13" ht="19.5" customHeight="1" thickBot="1" x14ac:dyDescent="0.25">
      <c r="A110" s="63" t="s">
        <v>578</v>
      </c>
      <c r="B110" s="264"/>
      <c r="C110" s="264"/>
      <c r="D110" s="50"/>
      <c r="E110" s="64"/>
      <c r="F110" s="162">
        <f t="shared" ref="F110:K110" si="17">SUM(F103:F109)</f>
        <v>67313</v>
      </c>
      <c r="G110" s="162">
        <f t="shared" si="17"/>
        <v>169</v>
      </c>
      <c r="H110" s="162">
        <f t="shared" si="17"/>
        <v>24157</v>
      </c>
      <c r="I110" s="162">
        <f t="shared" si="17"/>
        <v>518</v>
      </c>
      <c r="J110" s="162">
        <f t="shared" si="17"/>
        <v>92157</v>
      </c>
      <c r="K110" s="189">
        <f t="shared" si="17"/>
        <v>163.67000000000002</v>
      </c>
    </row>
    <row r="111" spans="1:13" ht="19.5" customHeight="1" x14ac:dyDescent="0.2">
      <c r="A111" s="67" t="s">
        <v>143</v>
      </c>
      <c r="B111" s="275"/>
      <c r="C111" s="275"/>
      <c r="D111" s="68"/>
      <c r="E111" s="68"/>
      <c r="F111" s="163"/>
      <c r="G111" s="163"/>
      <c r="H111" s="163"/>
      <c r="I111" s="163"/>
      <c r="J111" s="163"/>
      <c r="K111" s="190"/>
    </row>
    <row r="112" spans="1:13" ht="15.75" customHeight="1" x14ac:dyDescent="0.2">
      <c r="A112" s="69" t="s">
        <v>392</v>
      </c>
      <c r="B112" s="268">
        <v>600039471</v>
      </c>
      <c r="C112" s="268">
        <v>68402112</v>
      </c>
      <c r="D112" s="70">
        <v>91652000851</v>
      </c>
      <c r="E112" s="70">
        <v>3111</v>
      </c>
      <c r="F112" s="92">
        <v>12653</v>
      </c>
      <c r="G112" s="92">
        <v>0</v>
      </c>
      <c r="H112" s="159">
        <v>4530</v>
      </c>
      <c r="I112" s="159">
        <v>98</v>
      </c>
      <c r="J112" s="92">
        <f t="shared" ref="J112:J129" si="18">F112+G112+H112+I112</f>
        <v>17281</v>
      </c>
      <c r="K112" s="181">
        <v>29.819999999999997</v>
      </c>
      <c r="M112" s="212"/>
    </row>
    <row r="113" spans="1:13" ht="15.75" customHeight="1" x14ac:dyDescent="0.2">
      <c r="A113" s="47" t="s">
        <v>243</v>
      </c>
      <c r="B113" s="262">
        <v>600039498</v>
      </c>
      <c r="C113" s="262">
        <v>70919585</v>
      </c>
      <c r="D113" s="59">
        <v>91652001248</v>
      </c>
      <c r="E113" s="59">
        <v>3111</v>
      </c>
      <c r="F113" s="92">
        <v>10502</v>
      </c>
      <c r="G113" s="92">
        <v>0</v>
      </c>
      <c r="H113" s="92">
        <v>3760</v>
      </c>
      <c r="I113" s="92">
        <v>69</v>
      </c>
      <c r="J113" s="92">
        <f t="shared" si="18"/>
        <v>14331</v>
      </c>
      <c r="K113" s="182">
        <v>25.39</v>
      </c>
      <c r="M113" s="212"/>
    </row>
    <row r="114" spans="1:13" ht="15.75" customHeight="1" x14ac:dyDescent="0.2">
      <c r="A114" s="47" t="s">
        <v>248</v>
      </c>
      <c r="B114" s="262">
        <v>600039501</v>
      </c>
      <c r="C114" s="262">
        <v>70919674</v>
      </c>
      <c r="D114" s="59">
        <v>91652001255</v>
      </c>
      <c r="E114" s="59">
        <v>3111</v>
      </c>
      <c r="F114" s="92">
        <v>6374</v>
      </c>
      <c r="G114" s="92">
        <v>0</v>
      </c>
      <c r="H114" s="92">
        <v>2282</v>
      </c>
      <c r="I114" s="92">
        <v>53</v>
      </c>
      <c r="J114" s="92">
        <f t="shared" si="18"/>
        <v>8709</v>
      </c>
      <c r="K114" s="182">
        <v>14.72</v>
      </c>
      <c r="M114" s="212"/>
    </row>
    <row r="115" spans="1:13" ht="15.75" customHeight="1" x14ac:dyDescent="0.2">
      <c r="A115" s="47" t="s">
        <v>271</v>
      </c>
      <c r="B115" s="262">
        <v>600039510</v>
      </c>
      <c r="C115" s="262">
        <v>60433361</v>
      </c>
      <c r="D115" s="59">
        <v>91652000848</v>
      </c>
      <c r="E115" s="59">
        <v>3111</v>
      </c>
      <c r="F115" s="92">
        <v>10229</v>
      </c>
      <c r="G115" s="92">
        <v>0</v>
      </c>
      <c r="H115" s="92">
        <v>3662</v>
      </c>
      <c r="I115" s="92">
        <v>81</v>
      </c>
      <c r="J115" s="92">
        <f t="shared" si="18"/>
        <v>13972</v>
      </c>
      <c r="K115" s="182">
        <v>24.49</v>
      </c>
      <c r="M115" s="212"/>
    </row>
    <row r="116" spans="1:13" ht="15.75" customHeight="1" x14ac:dyDescent="0.2">
      <c r="A116" s="47" t="s">
        <v>272</v>
      </c>
      <c r="B116" s="262">
        <v>600039528</v>
      </c>
      <c r="C116" s="262">
        <v>70919623</v>
      </c>
      <c r="D116" s="59">
        <v>91652001258</v>
      </c>
      <c r="E116" s="59">
        <v>3111</v>
      </c>
      <c r="F116" s="92">
        <v>6012</v>
      </c>
      <c r="G116" s="92">
        <v>0</v>
      </c>
      <c r="H116" s="92">
        <v>2152</v>
      </c>
      <c r="I116" s="92">
        <v>49</v>
      </c>
      <c r="J116" s="92">
        <f t="shared" si="18"/>
        <v>8213</v>
      </c>
      <c r="K116" s="182">
        <v>14.3</v>
      </c>
      <c r="M116" s="212"/>
    </row>
    <row r="117" spans="1:13" ht="15.75" customHeight="1" x14ac:dyDescent="0.2">
      <c r="A117" s="75" t="s">
        <v>342</v>
      </c>
      <c r="B117" s="262">
        <v>691001391</v>
      </c>
      <c r="C117" s="262">
        <v>72049812</v>
      </c>
      <c r="D117" s="59">
        <v>91652000936</v>
      </c>
      <c r="E117" s="59">
        <v>3111</v>
      </c>
      <c r="F117" s="92">
        <v>12946</v>
      </c>
      <c r="G117" s="92">
        <v>0</v>
      </c>
      <c r="H117" s="92">
        <v>4635</v>
      </c>
      <c r="I117" s="92">
        <v>94</v>
      </c>
      <c r="J117" s="92">
        <f t="shared" si="18"/>
        <v>17675</v>
      </c>
      <c r="K117" s="182">
        <v>31.349999999999998</v>
      </c>
      <c r="M117" s="212"/>
    </row>
    <row r="118" spans="1:13" ht="15.75" customHeight="1" x14ac:dyDescent="0.2">
      <c r="A118" s="47" t="s">
        <v>273</v>
      </c>
      <c r="B118" s="262">
        <v>600039731</v>
      </c>
      <c r="C118" s="262">
        <v>70919704</v>
      </c>
      <c r="D118" s="59">
        <v>91652001259</v>
      </c>
      <c r="E118" s="59">
        <v>3111</v>
      </c>
      <c r="F118" s="92">
        <v>7128</v>
      </c>
      <c r="G118" s="92">
        <v>0</v>
      </c>
      <c r="H118" s="92">
        <v>2552</v>
      </c>
      <c r="I118" s="92">
        <v>52</v>
      </c>
      <c r="J118" s="92">
        <f t="shared" si="18"/>
        <v>9732</v>
      </c>
      <c r="K118" s="182">
        <v>17.760000000000002</v>
      </c>
      <c r="M118" s="212"/>
    </row>
    <row r="119" spans="1:13" ht="15.75" customHeight="1" x14ac:dyDescent="0.2">
      <c r="A119" s="47" t="s">
        <v>274</v>
      </c>
      <c r="B119" s="262">
        <v>600039552</v>
      </c>
      <c r="C119" s="262">
        <v>70919721</v>
      </c>
      <c r="D119" s="59">
        <v>91652001234</v>
      </c>
      <c r="E119" s="59">
        <v>3111</v>
      </c>
      <c r="F119" s="92">
        <v>10823</v>
      </c>
      <c r="G119" s="92">
        <v>0</v>
      </c>
      <c r="H119" s="92">
        <v>3875</v>
      </c>
      <c r="I119" s="92">
        <v>84</v>
      </c>
      <c r="J119" s="92">
        <f t="shared" si="18"/>
        <v>14782</v>
      </c>
      <c r="K119" s="182">
        <v>25.72</v>
      </c>
      <c r="M119" s="212"/>
    </row>
    <row r="120" spans="1:13" ht="15.75" customHeight="1" x14ac:dyDescent="0.2">
      <c r="A120" s="47" t="s">
        <v>275</v>
      </c>
      <c r="B120" s="262">
        <v>600039587</v>
      </c>
      <c r="C120" s="262">
        <v>70919747</v>
      </c>
      <c r="D120" s="59">
        <v>91652001241</v>
      </c>
      <c r="E120" s="59">
        <v>3111</v>
      </c>
      <c r="F120" s="92">
        <v>8365</v>
      </c>
      <c r="G120" s="92">
        <v>15</v>
      </c>
      <c r="H120" s="92">
        <v>3000</v>
      </c>
      <c r="I120" s="92">
        <v>65</v>
      </c>
      <c r="J120" s="92">
        <f t="shared" si="18"/>
        <v>11445</v>
      </c>
      <c r="K120" s="182">
        <v>19.84</v>
      </c>
      <c r="M120" s="212"/>
    </row>
    <row r="121" spans="1:13" ht="15.75" customHeight="1" x14ac:dyDescent="0.2">
      <c r="A121" s="47" t="s">
        <v>276</v>
      </c>
      <c r="B121" s="262">
        <v>600039595</v>
      </c>
      <c r="C121" s="262">
        <v>70919631</v>
      </c>
      <c r="D121" s="59">
        <v>91652001247</v>
      </c>
      <c r="E121" s="59">
        <v>3111</v>
      </c>
      <c r="F121" s="92">
        <v>6731</v>
      </c>
      <c r="G121" s="92">
        <v>0</v>
      </c>
      <c r="H121" s="92">
        <v>2410</v>
      </c>
      <c r="I121" s="92">
        <v>51</v>
      </c>
      <c r="J121" s="92">
        <f t="shared" si="18"/>
        <v>9192</v>
      </c>
      <c r="K121" s="182">
        <v>15.87</v>
      </c>
      <c r="M121" s="212"/>
    </row>
    <row r="122" spans="1:13" ht="15.75" customHeight="1" x14ac:dyDescent="0.2">
      <c r="A122" s="47" t="s">
        <v>277</v>
      </c>
      <c r="B122" s="262">
        <v>600039609</v>
      </c>
      <c r="C122" s="262">
        <v>70919666</v>
      </c>
      <c r="D122" s="59">
        <v>91652001245</v>
      </c>
      <c r="E122" s="59">
        <v>3111</v>
      </c>
      <c r="F122" s="92">
        <v>7029</v>
      </c>
      <c r="G122" s="92">
        <v>0</v>
      </c>
      <c r="H122" s="92">
        <v>2517</v>
      </c>
      <c r="I122" s="92">
        <v>55</v>
      </c>
      <c r="J122" s="92">
        <f t="shared" si="18"/>
        <v>9601</v>
      </c>
      <c r="K122" s="182">
        <v>16.690000000000001</v>
      </c>
      <c r="M122" s="212"/>
    </row>
    <row r="123" spans="1:13" ht="15.75" customHeight="1" x14ac:dyDescent="0.2">
      <c r="A123" s="47" t="s">
        <v>278</v>
      </c>
      <c r="B123" s="262">
        <v>600039625</v>
      </c>
      <c r="C123" s="262">
        <v>70919691</v>
      </c>
      <c r="D123" s="59">
        <v>91652001250</v>
      </c>
      <c r="E123" s="59">
        <v>3111</v>
      </c>
      <c r="F123" s="92">
        <v>8763</v>
      </c>
      <c r="G123" s="92">
        <v>0</v>
      </c>
      <c r="H123" s="92">
        <v>3137</v>
      </c>
      <c r="I123" s="92">
        <v>70</v>
      </c>
      <c r="J123" s="92">
        <f t="shared" si="18"/>
        <v>11970</v>
      </c>
      <c r="K123" s="182">
        <v>21.130000000000003</v>
      </c>
      <c r="M123" s="212"/>
    </row>
    <row r="124" spans="1:13" ht="15.75" customHeight="1" x14ac:dyDescent="0.2">
      <c r="A124" s="47" t="s">
        <v>279</v>
      </c>
      <c r="B124" s="262">
        <v>600039641</v>
      </c>
      <c r="C124" s="262">
        <v>70919739</v>
      </c>
      <c r="D124" s="59">
        <v>91652001232</v>
      </c>
      <c r="E124" s="59">
        <v>3111</v>
      </c>
      <c r="F124" s="92">
        <v>8226</v>
      </c>
      <c r="G124" s="92">
        <v>0</v>
      </c>
      <c r="H124" s="92">
        <v>2945</v>
      </c>
      <c r="I124" s="92">
        <v>62</v>
      </c>
      <c r="J124" s="92">
        <f t="shared" si="18"/>
        <v>11233</v>
      </c>
      <c r="K124" s="182">
        <v>18.88</v>
      </c>
      <c r="M124" s="212"/>
    </row>
    <row r="125" spans="1:13" ht="15.75" customHeight="1" x14ac:dyDescent="0.2">
      <c r="A125" s="47" t="s">
        <v>0</v>
      </c>
      <c r="B125" s="262">
        <v>600039650</v>
      </c>
      <c r="C125" s="262">
        <v>60433370</v>
      </c>
      <c r="D125" s="59">
        <v>91652000847</v>
      </c>
      <c r="E125" s="59">
        <v>3111</v>
      </c>
      <c r="F125" s="92">
        <v>8160</v>
      </c>
      <c r="G125" s="92">
        <v>0</v>
      </c>
      <c r="H125" s="92">
        <v>2921</v>
      </c>
      <c r="I125" s="92">
        <v>62</v>
      </c>
      <c r="J125" s="92">
        <f t="shared" si="18"/>
        <v>11143</v>
      </c>
      <c r="K125" s="182">
        <v>19.3</v>
      </c>
      <c r="M125" s="212"/>
    </row>
    <row r="126" spans="1:13" ht="15.75" customHeight="1" x14ac:dyDescent="0.2">
      <c r="A126" s="47" t="s">
        <v>1</v>
      </c>
      <c r="B126" s="262">
        <v>600039668</v>
      </c>
      <c r="C126" s="262">
        <v>70919658</v>
      </c>
      <c r="D126" s="59">
        <v>91652001239</v>
      </c>
      <c r="E126" s="59">
        <v>3111</v>
      </c>
      <c r="F126" s="92">
        <v>7829</v>
      </c>
      <c r="G126" s="92">
        <v>0</v>
      </c>
      <c r="H126" s="92">
        <v>2803</v>
      </c>
      <c r="I126" s="92">
        <v>65</v>
      </c>
      <c r="J126" s="92">
        <f t="shared" si="18"/>
        <v>10697</v>
      </c>
      <c r="K126" s="182">
        <v>17.91</v>
      </c>
      <c r="M126" s="212"/>
    </row>
    <row r="127" spans="1:13" ht="15.75" customHeight="1" x14ac:dyDescent="0.2">
      <c r="A127" s="47" t="s">
        <v>280</v>
      </c>
      <c r="B127" s="262">
        <v>600039676</v>
      </c>
      <c r="C127" s="262">
        <v>70919640</v>
      </c>
      <c r="D127" s="59">
        <v>91652001253</v>
      </c>
      <c r="E127" s="59">
        <v>3111</v>
      </c>
      <c r="F127" s="92">
        <v>12076</v>
      </c>
      <c r="G127" s="92">
        <v>0</v>
      </c>
      <c r="H127" s="92">
        <v>4323</v>
      </c>
      <c r="I127" s="92">
        <v>102</v>
      </c>
      <c r="J127" s="92">
        <f t="shared" si="18"/>
        <v>16501</v>
      </c>
      <c r="K127" s="182">
        <v>28.33</v>
      </c>
      <c r="M127" s="212"/>
    </row>
    <row r="128" spans="1:13" ht="15.75" customHeight="1" x14ac:dyDescent="0.2">
      <c r="A128" s="47" t="s">
        <v>281</v>
      </c>
      <c r="B128" s="262">
        <v>600039684</v>
      </c>
      <c r="C128" s="262">
        <v>70919615</v>
      </c>
      <c r="D128" s="59">
        <v>91652001246</v>
      </c>
      <c r="E128" s="59">
        <v>3111</v>
      </c>
      <c r="F128" s="92">
        <v>6662</v>
      </c>
      <c r="G128" s="92">
        <v>0</v>
      </c>
      <c r="H128" s="92">
        <v>2385</v>
      </c>
      <c r="I128" s="92">
        <v>53</v>
      </c>
      <c r="J128" s="92">
        <f t="shared" si="18"/>
        <v>9100</v>
      </c>
      <c r="K128" s="182">
        <v>15.19</v>
      </c>
      <c r="M128" s="212"/>
    </row>
    <row r="129" spans="1:13" ht="15.75" customHeight="1" x14ac:dyDescent="0.2">
      <c r="A129" s="47" t="s">
        <v>369</v>
      </c>
      <c r="B129" s="262">
        <v>600039714</v>
      </c>
      <c r="C129" s="262">
        <v>68402104</v>
      </c>
      <c r="D129" s="59">
        <v>91652000850</v>
      </c>
      <c r="E129" s="59">
        <v>3111</v>
      </c>
      <c r="F129" s="92">
        <v>6103</v>
      </c>
      <c r="G129" s="92">
        <v>0</v>
      </c>
      <c r="H129" s="92">
        <v>2185</v>
      </c>
      <c r="I129" s="92">
        <v>51</v>
      </c>
      <c r="J129" s="92">
        <f t="shared" si="18"/>
        <v>8339</v>
      </c>
      <c r="K129" s="182">
        <v>14.19</v>
      </c>
      <c r="M129" s="212"/>
    </row>
    <row r="130" spans="1:13" ht="19.5" customHeight="1" x14ac:dyDescent="0.2">
      <c r="A130" s="71" t="s">
        <v>343</v>
      </c>
      <c r="B130" s="261"/>
      <c r="C130" s="261"/>
      <c r="D130" s="72"/>
      <c r="E130" s="72"/>
      <c r="F130" s="165"/>
      <c r="G130" s="165"/>
      <c r="H130" s="165"/>
      <c r="I130" s="165"/>
      <c r="J130" s="165"/>
      <c r="K130" s="193"/>
      <c r="M130" s="212"/>
    </row>
    <row r="131" spans="1:13" ht="15.75" customHeight="1" x14ac:dyDescent="0.2">
      <c r="A131" s="76" t="s">
        <v>370</v>
      </c>
      <c r="B131" s="276">
        <v>691003386</v>
      </c>
      <c r="C131" s="276">
        <v>72548223</v>
      </c>
      <c r="D131" s="77">
        <v>91652001533</v>
      </c>
      <c r="E131" s="59">
        <v>3111</v>
      </c>
      <c r="F131" s="92">
        <v>6434</v>
      </c>
      <c r="G131" s="92">
        <v>0</v>
      </c>
      <c r="H131" s="92">
        <v>2303</v>
      </c>
      <c r="I131" s="92">
        <v>52</v>
      </c>
      <c r="J131" s="92">
        <f t="shared" ref="J131" si="19">F131+G131+H131+I131</f>
        <v>8789</v>
      </c>
      <c r="K131" s="182">
        <v>15.13</v>
      </c>
      <c r="M131" s="212"/>
    </row>
    <row r="132" spans="1:13" ht="19.5" customHeight="1" x14ac:dyDescent="0.2">
      <c r="A132" s="71" t="s">
        <v>144</v>
      </c>
      <c r="B132" s="261"/>
      <c r="C132" s="261"/>
      <c r="D132" s="72"/>
      <c r="E132" s="72"/>
      <c r="F132" s="165"/>
      <c r="G132" s="165"/>
      <c r="H132" s="165"/>
      <c r="I132" s="165"/>
      <c r="J132" s="165"/>
      <c r="K132" s="193"/>
      <c r="M132" s="212"/>
    </row>
    <row r="133" spans="1:13" ht="15.75" customHeight="1" x14ac:dyDescent="0.2">
      <c r="A133" s="47" t="s">
        <v>445</v>
      </c>
      <c r="B133" s="262">
        <v>691011532</v>
      </c>
      <c r="C133" s="269" t="s">
        <v>579</v>
      </c>
      <c r="D133" s="59">
        <v>91652001544</v>
      </c>
      <c r="E133" s="59">
        <v>3111</v>
      </c>
      <c r="F133" s="92">
        <v>5220</v>
      </c>
      <c r="G133" s="92">
        <v>0</v>
      </c>
      <c r="H133" s="92">
        <v>1869</v>
      </c>
      <c r="I133" s="92">
        <v>34</v>
      </c>
      <c r="J133" s="92">
        <f t="shared" ref="J133:J135" si="20">F133+G133+H133+I133</f>
        <v>7123</v>
      </c>
      <c r="K133" s="182">
        <v>12.059999999999999</v>
      </c>
      <c r="M133" s="212"/>
    </row>
    <row r="134" spans="1:13" ht="15.75" customHeight="1" x14ac:dyDescent="0.2">
      <c r="A134" s="47" t="s">
        <v>282</v>
      </c>
      <c r="B134" s="262">
        <v>600039463</v>
      </c>
      <c r="C134" s="262">
        <v>70986819</v>
      </c>
      <c r="D134" s="59">
        <v>91652001332</v>
      </c>
      <c r="E134" s="59">
        <v>3111</v>
      </c>
      <c r="F134" s="92">
        <v>4866</v>
      </c>
      <c r="G134" s="92">
        <v>3</v>
      </c>
      <c r="H134" s="92">
        <v>1743</v>
      </c>
      <c r="I134" s="92">
        <v>36</v>
      </c>
      <c r="J134" s="92">
        <f t="shared" si="20"/>
        <v>6648</v>
      </c>
      <c r="K134" s="182">
        <v>11.33</v>
      </c>
      <c r="M134" s="212"/>
    </row>
    <row r="135" spans="1:13" ht="15.75" customHeight="1" thickBot="1" x14ac:dyDescent="0.25">
      <c r="A135" s="60" t="s">
        <v>2</v>
      </c>
      <c r="B135" s="263">
        <v>600039633</v>
      </c>
      <c r="C135" s="263">
        <v>70986801</v>
      </c>
      <c r="D135" s="66">
        <v>91652001333</v>
      </c>
      <c r="E135" s="62">
        <v>3111</v>
      </c>
      <c r="F135" s="92">
        <v>4670</v>
      </c>
      <c r="G135" s="93">
        <v>0</v>
      </c>
      <c r="H135" s="93">
        <v>1672</v>
      </c>
      <c r="I135" s="93">
        <v>36</v>
      </c>
      <c r="J135" s="92">
        <f t="shared" si="20"/>
        <v>6378</v>
      </c>
      <c r="K135" s="192">
        <v>10.99</v>
      </c>
      <c r="M135" s="212"/>
    </row>
    <row r="136" spans="1:13" ht="19.5" customHeight="1" thickBot="1" x14ac:dyDescent="0.25">
      <c r="A136" s="63" t="s">
        <v>580</v>
      </c>
      <c r="B136" s="264"/>
      <c r="C136" s="264"/>
      <c r="D136" s="78"/>
      <c r="E136" s="79"/>
      <c r="F136" s="160">
        <f>SUM(F112:F135)</f>
        <v>177801</v>
      </c>
      <c r="G136" s="160">
        <f t="shared" ref="G136:K136" si="21">SUM(G112:G135)</f>
        <v>18</v>
      </c>
      <c r="H136" s="160">
        <f t="shared" si="21"/>
        <v>63661</v>
      </c>
      <c r="I136" s="160">
        <f t="shared" si="21"/>
        <v>1374</v>
      </c>
      <c r="J136" s="160">
        <f t="shared" si="21"/>
        <v>242854</v>
      </c>
      <c r="K136" s="184">
        <f t="shared" si="21"/>
        <v>420.39</v>
      </c>
      <c r="M136" s="212"/>
    </row>
    <row r="137" spans="1:13" ht="19.5" customHeight="1" x14ac:dyDescent="0.2">
      <c r="A137" s="67" t="s">
        <v>145</v>
      </c>
      <c r="B137" s="275"/>
      <c r="C137" s="275"/>
      <c r="D137" s="68"/>
      <c r="E137" s="68"/>
      <c r="F137" s="163"/>
      <c r="G137" s="163"/>
      <c r="H137" s="163"/>
      <c r="I137" s="163"/>
      <c r="J137" s="163"/>
      <c r="K137" s="190"/>
      <c r="M137" s="212"/>
    </row>
    <row r="138" spans="1:13" ht="15.75" customHeight="1" x14ac:dyDescent="0.2">
      <c r="A138" s="80" t="s">
        <v>196</v>
      </c>
      <c r="B138" s="276">
        <v>600040283</v>
      </c>
      <c r="C138" s="277">
        <v>70920389</v>
      </c>
      <c r="D138" s="70">
        <v>91652001269</v>
      </c>
      <c r="E138" s="59">
        <v>3111</v>
      </c>
      <c r="F138" s="92">
        <v>9701</v>
      </c>
      <c r="G138" s="159">
        <v>0</v>
      </c>
      <c r="H138" s="159">
        <v>3473</v>
      </c>
      <c r="I138" s="159">
        <v>75</v>
      </c>
      <c r="J138" s="159">
        <f t="shared" ref="J138:J146" si="22">F138+G138+H138+I138</f>
        <v>13249</v>
      </c>
      <c r="K138" s="158">
        <v>22.91</v>
      </c>
      <c r="M138" s="212"/>
    </row>
    <row r="139" spans="1:13" ht="15.75" customHeight="1" x14ac:dyDescent="0.2">
      <c r="A139" s="80" t="s">
        <v>379</v>
      </c>
      <c r="B139" s="278">
        <v>691004811</v>
      </c>
      <c r="C139" s="279">
        <v>71294066</v>
      </c>
      <c r="D139" s="70">
        <v>91652001536</v>
      </c>
      <c r="E139" s="59">
        <v>3111</v>
      </c>
      <c r="F139" s="92">
        <v>7591</v>
      </c>
      <c r="G139" s="159">
        <v>0</v>
      </c>
      <c r="H139" s="159">
        <v>2718</v>
      </c>
      <c r="I139" s="159">
        <v>60</v>
      </c>
      <c r="J139" s="159">
        <f t="shared" si="22"/>
        <v>10369</v>
      </c>
      <c r="K139" s="158">
        <v>17.459999999999997</v>
      </c>
      <c r="M139" s="212"/>
    </row>
    <row r="140" spans="1:13" ht="15.75" customHeight="1" x14ac:dyDescent="0.2">
      <c r="A140" s="81" t="s">
        <v>197</v>
      </c>
      <c r="B140" s="276">
        <v>600040038</v>
      </c>
      <c r="C140" s="277">
        <v>70920362</v>
      </c>
      <c r="D140" s="59">
        <v>91652001266</v>
      </c>
      <c r="E140" s="59">
        <v>3111</v>
      </c>
      <c r="F140" s="92">
        <v>8907</v>
      </c>
      <c r="G140" s="92">
        <v>17</v>
      </c>
      <c r="H140" s="92">
        <v>3194</v>
      </c>
      <c r="I140" s="92">
        <v>79</v>
      </c>
      <c r="J140" s="92">
        <f t="shared" si="22"/>
        <v>12197</v>
      </c>
      <c r="K140" s="157">
        <v>20.91</v>
      </c>
      <c r="M140" s="212"/>
    </row>
    <row r="141" spans="1:13" ht="15.75" customHeight="1" x14ac:dyDescent="0.2">
      <c r="A141" s="81" t="s">
        <v>283</v>
      </c>
      <c r="B141" s="276">
        <v>600040046</v>
      </c>
      <c r="C141" s="277">
        <v>70920168</v>
      </c>
      <c r="D141" s="59">
        <v>91652001268</v>
      </c>
      <c r="E141" s="59">
        <v>3111</v>
      </c>
      <c r="F141" s="92">
        <v>8932</v>
      </c>
      <c r="G141" s="92">
        <v>24</v>
      </c>
      <c r="H141" s="92">
        <v>3206</v>
      </c>
      <c r="I141" s="92">
        <v>81</v>
      </c>
      <c r="J141" s="92">
        <f t="shared" si="22"/>
        <v>12243</v>
      </c>
      <c r="K141" s="157">
        <v>20.840000000000003</v>
      </c>
      <c r="M141" s="212"/>
    </row>
    <row r="142" spans="1:13" ht="15.75" customHeight="1" x14ac:dyDescent="0.2">
      <c r="A142" s="81" t="s">
        <v>198</v>
      </c>
      <c r="B142" s="276">
        <v>600040291</v>
      </c>
      <c r="C142" s="277">
        <v>70920371</v>
      </c>
      <c r="D142" s="59">
        <v>91652001264</v>
      </c>
      <c r="E142" s="59">
        <v>3111</v>
      </c>
      <c r="F142" s="92">
        <v>6277</v>
      </c>
      <c r="G142" s="92">
        <v>0</v>
      </c>
      <c r="H142" s="92">
        <v>2247</v>
      </c>
      <c r="I142" s="92">
        <v>55</v>
      </c>
      <c r="J142" s="92">
        <f t="shared" si="22"/>
        <v>8579</v>
      </c>
      <c r="K142" s="157">
        <v>15.08</v>
      </c>
      <c r="M142" s="212"/>
    </row>
    <row r="143" spans="1:13" ht="15.75" customHeight="1" x14ac:dyDescent="0.2">
      <c r="A143" s="81" t="s">
        <v>199</v>
      </c>
      <c r="B143" s="276">
        <v>600040054</v>
      </c>
      <c r="C143" s="277">
        <v>70920397</v>
      </c>
      <c r="D143" s="59">
        <v>91652001267</v>
      </c>
      <c r="E143" s="59">
        <v>3111</v>
      </c>
      <c r="F143" s="92">
        <v>9120</v>
      </c>
      <c r="G143" s="92">
        <v>0</v>
      </c>
      <c r="H143" s="92">
        <v>3265</v>
      </c>
      <c r="I143" s="92">
        <v>78</v>
      </c>
      <c r="J143" s="92">
        <f t="shared" si="22"/>
        <v>12463</v>
      </c>
      <c r="K143" s="157">
        <v>21.09</v>
      </c>
      <c r="M143" s="212"/>
    </row>
    <row r="144" spans="1:13" ht="15.75" customHeight="1" x14ac:dyDescent="0.2">
      <c r="A144" s="81" t="s">
        <v>200</v>
      </c>
      <c r="B144" s="276">
        <v>600040062</v>
      </c>
      <c r="C144" s="277">
        <v>70920401</v>
      </c>
      <c r="D144" s="59">
        <v>91652001263</v>
      </c>
      <c r="E144" s="59">
        <v>3111</v>
      </c>
      <c r="F144" s="92">
        <v>7766</v>
      </c>
      <c r="G144" s="92">
        <v>15</v>
      </c>
      <c r="H144" s="92">
        <v>2785</v>
      </c>
      <c r="I144" s="92">
        <v>63</v>
      </c>
      <c r="J144" s="92">
        <f t="shared" si="22"/>
        <v>10629</v>
      </c>
      <c r="K144" s="157">
        <v>17.869999999999997</v>
      </c>
      <c r="M144" s="212"/>
    </row>
    <row r="145" spans="1:13" ht="15.75" customHeight="1" x14ac:dyDescent="0.2">
      <c r="A145" s="81" t="s">
        <v>371</v>
      </c>
      <c r="B145" s="276">
        <v>600040020</v>
      </c>
      <c r="C145" s="277">
        <v>70919526</v>
      </c>
      <c r="D145" s="59">
        <v>91652001262</v>
      </c>
      <c r="E145" s="59">
        <v>3111</v>
      </c>
      <c r="F145" s="92">
        <v>17958</v>
      </c>
      <c r="G145" s="92">
        <v>30</v>
      </c>
      <c r="H145" s="92">
        <v>6439</v>
      </c>
      <c r="I145" s="92">
        <v>161</v>
      </c>
      <c r="J145" s="92">
        <f t="shared" si="22"/>
        <v>24588</v>
      </c>
      <c r="K145" s="157">
        <v>41.059999999999995</v>
      </c>
      <c r="M145" s="212"/>
    </row>
    <row r="146" spans="1:13" ht="15.75" customHeight="1" thickBot="1" x14ac:dyDescent="0.25">
      <c r="A146" s="82" t="s">
        <v>201</v>
      </c>
      <c r="B146" s="271">
        <v>600040071</v>
      </c>
      <c r="C146" s="280">
        <v>70920427</v>
      </c>
      <c r="D146" s="62">
        <v>91652001265</v>
      </c>
      <c r="E146" s="62">
        <v>3111</v>
      </c>
      <c r="F146" s="92">
        <v>11959</v>
      </c>
      <c r="G146" s="93">
        <v>0</v>
      </c>
      <c r="H146" s="93">
        <v>4281</v>
      </c>
      <c r="I146" s="93">
        <v>109</v>
      </c>
      <c r="J146" s="93">
        <f t="shared" si="22"/>
        <v>16349</v>
      </c>
      <c r="K146" s="194">
        <v>27.73</v>
      </c>
      <c r="M146" s="212"/>
    </row>
    <row r="147" spans="1:13" ht="19.5" customHeight="1" thickBot="1" x14ac:dyDescent="0.25">
      <c r="A147" s="83" t="s">
        <v>146</v>
      </c>
      <c r="B147" s="273"/>
      <c r="C147" s="273"/>
      <c r="D147" s="84"/>
      <c r="E147" s="84"/>
      <c r="F147" s="160">
        <f t="shared" ref="F147:K147" si="23">SUM(F138:F146)</f>
        <v>88211</v>
      </c>
      <c r="G147" s="160">
        <f t="shared" si="23"/>
        <v>86</v>
      </c>
      <c r="H147" s="160">
        <f t="shared" si="23"/>
        <v>31608</v>
      </c>
      <c r="I147" s="160">
        <f t="shared" si="23"/>
        <v>761</v>
      </c>
      <c r="J147" s="160">
        <f t="shared" si="23"/>
        <v>120666</v>
      </c>
      <c r="K147" s="184">
        <f t="shared" si="23"/>
        <v>204.95</v>
      </c>
      <c r="M147" s="212"/>
    </row>
    <row r="148" spans="1:13" ht="19.5" customHeight="1" x14ac:dyDescent="0.2">
      <c r="A148" s="53" t="s">
        <v>147</v>
      </c>
      <c r="B148" s="265"/>
      <c r="C148" s="265"/>
      <c r="D148" s="65"/>
      <c r="E148" s="65"/>
      <c r="F148" s="161"/>
      <c r="G148" s="161"/>
      <c r="H148" s="161"/>
      <c r="I148" s="161"/>
      <c r="J148" s="161"/>
      <c r="K148" s="185"/>
      <c r="M148" s="212"/>
    </row>
    <row r="149" spans="1:13" ht="15.75" customHeight="1" x14ac:dyDescent="0.2">
      <c r="A149" s="47" t="s">
        <v>505</v>
      </c>
      <c r="B149" s="262">
        <v>600040747</v>
      </c>
      <c r="C149" s="262">
        <v>70924180</v>
      </c>
      <c r="D149" s="59">
        <v>91652001274</v>
      </c>
      <c r="E149" s="59">
        <v>3111</v>
      </c>
      <c r="F149" s="92">
        <v>7092</v>
      </c>
      <c r="G149" s="92">
        <v>0</v>
      </c>
      <c r="H149" s="92">
        <v>2539</v>
      </c>
      <c r="I149" s="92">
        <v>56</v>
      </c>
      <c r="J149" s="92">
        <f t="shared" ref="J149" si="24">F149+G149+H149+I149</f>
        <v>9687</v>
      </c>
      <c r="K149" s="186">
        <v>16.98</v>
      </c>
      <c r="M149" s="212"/>
    </row>
    <row r="150" spans="1:13" ht="15.75" customHeight="1" x14ac:dyDescent="0.2">
      <c r="A150" s="47" t="s">
        <v>506</v>
      </c>
      <c r="B150" s="262">
        <v>600040895</v>
      </c>
      <c r="C150" s="262">
        <v>70924198</v>
      </c>
      <c r="D150" s="59">
        <v>91652001286</v>
      </c>
      <c r="E150" s="59">
        <v>3111</v>
      </c>
      <c r="F150" s="92">
        <v>12932</v>
      </c>
      <c r="G150" s="92">
        <v>0</v>
      </c>
      <c r="H150" s="92">
        <v>4630</v>
      </c>
      <c r="I150" s="92">
        <v>97</v>
      </c>
      <c r="J150" s="92">
        <f t="shared" ref="J150:J168" si="25">F150+G150+H150+I150</f>
        <v>17659</v>
      </c>
      <c r="K150" s="186">
        <v>30.98</v>
      </c>
      <c r="M150" s="212"/>
    </row>
    <row r="151" spans="1:13" ht="16.5" customHeight="1" x14ac:dyDescent="0.2">
      <c r="A151" s="47" t="s">
        <v>507</v>
      </c>
      <c r="B151" s="262">
        <v>600040666</v>
      </c>
      <c r="C151" s="262">
        <v>70924155</v>
      </c>
      <c r="D151" s="59">
        <v>91652001273</v>
      </c>
      <c r="E151" s="59">
        <v>3111</v>
      </c>
      <c r="F151" s="92">
        <v>6400</v>
      </c>
      <c r="G151" s="92">
        <v>0</v>
      </c>
      <c r="H151" s="92">
        <v>2291</v>
      </c>
      <c r="I151" s="92">
        <v>57</v>
      </c>
      <c r="J151" s="92">
        <f t="shared" si="25"/>
        <v>8748</v>
      </c>
      <c r="K151" s="186">
        <v>14.88</v>
      </c>
      <c r="M151" s="212"/>
    </row>
    <row r="152" spans="1:13" ht="15.75" customHeight="1" x14ac:dyDescent="0.2">
      <c r="A152" s="47" t="s">
        <v>508</v>
      </c>
      <c r="B152" s="262">
        <v>600040674</v>
      </c>
      <c r="C152" s="262">
        <v>48132489</v>
      </c>
      <c r="D152" s="59">
        <v>91652000853</v>
      </c>
      <c r="E152" s="59">
        <v>3111</v>
      </c>
      <c r="F152" s="92">
        <v>13058</v>
      </c>
      <c r="G152" s="92">
        <v>0</v>
      </c>
      <c r="H152" s="92">
        <v>4675</v>
      </c>
      <c r="I152" s="92">
        <v>98</v>
      </c>
      <c r="J152" s="92">
        <f t="shared" si="25"/>
        <v>17831</v>
      </c>
      <c r="K152" s="186">
        <v>31.23</v>
      </c>
      <c r="M152" s="212"/>
    </row>
    <row r="153" spans="1:13" ht="15.75" customHeight="1" x14ac:dyDescent="0.2">
      <c r="A153" s="47" t="s">
        <v>509</v>
      </c>
      <c r="B153" s="262">
        <v>600040844</v>
      </c>
      <c r="C153" s="262">
        <v>70924210</v>
      </c>
      <c r="D153" s="59">
        <v>91652001280</v>
      </c>
      <c r="E153" s="59">
        <v>3111</v>
      </c>
      <c r="F153" s="92">
        <v>16556</v>
      </c>
      <c r="G153" s="92">
        <v>0</v>
      </c>
      <c r="H153" s="92">
        <v>5927</v>
      </c>
      <c r="I153" s="92">
        <v>137</v>
      </c>
      <c r="J153" s="92">
        <f t="shared" si="25"/>
        <v>22620</v>
      </c>
      <c r="K153" s="186">
        <v>38.440000000000005</v>
      </c>
      <c r="M153" s="212"/>
    </row>
    <row r="154" spans="1:13" ht="15.75" customHeight="1" x14ac:dyDescent="0.2">
      <c r="A154" s="47" t="s">
        <v>510</v>
      </c>
      <c r="B154" s="262">
        <v>600040755</v>
      </c>
      <c r="C154" s="262">
        <v>70924228</v>
      </c>
      <c r="D154" s="59">
        <v>91652001275</v>
      </c>
      <c r="E154" s="59">
        <v>3111</v>
      </c>
      <c r="F154" s="92">
        <v>7517</v>
      </c>
      <c r="G154" s="92">
        <v>0</v>
      </c>
      <c r="H154" s="92">
        <v>2691</v>
      </c>
      <c r="I154" s="92">
        <v>67</v>
      </c>
      <c r="J154" s="92">
        <f t="shared" si="25"/>
        <v>10275</v>
      </c>
      <c r="K154" s="186">
        <v>18.37</v>
      </c>
      <c r="M154" s="212"/>
    </row>
    <row r="155" spans="1:13" ht="15.75" customHeight="1" x14ac:dyDescent="0.2">
      <c r="A155" s="47" t="s">
        <v>511</v>
      </c>
      <c r="B155" s="262">
        <v>600041018</v>
      </c>
      <c r="C155" s="262">
        <v>67774342</v>
      </c>
      <c r="D155" s="59">
        <v>91652000854</v>
      </c>
      <c r="E155" s="59">
        <v>3111</v>
      </c>
      <c r="F155" s="92">
        <v>6448</v>
      </c>
      <c r="G155" s="92">
        <v>51</v>
      </c>
      <c r="H155" s="92">
        <v>2326</v>
      </c>
      <c r="I155" s="92">
        <v>53</v>
      </c>
      <c r="J155" s="92">
        <f t="shared" si="25"/>
        <v>8878</v>
      </c>
      <c r="K155" s="186">
        <v>15.040000000000001</v>
      </c>
      <c r="M155" s="212"/>
    </row>
    <row r="156" spans="1:13" ht="25.5" x14ac:dyDescent="0.2">
      <c r="A156" s="47" t="s">
        <v>512</v>
      </c>
      <c r="B156" s="262">
        <v>600040763</v>
      </c>
      <c r="C156" s="262">
        <v>70924147</v>
      </c>
      <c r="D156" s="59">
        <v>91652001290</v>
      </c>
      <c r="E156" s="59">
        <v>3111</v>
      </c>
      <c r="F156" s="92">
        <v>10461</v>
      </c>
      <c r="G156" s="92">
        <v>0</v>
      </c>
      <c r="H156" s="92">
        <v>3745</v>
      </c>
      <c r="I156" s="92">
        <v>76</v>
      </c>
      <c r="J156" s="92">
        <f t="shared" si="25"/>
        <v>14282</v>
      </c>
      <c r="K156" s="186">
        <v>25.18</v>
      </c>
      <c r="M156" s="212"/>
    </row>
    <row r="157" spans="1:13" ht="15.75" customHeight="1" x14ac:dyDescent="0.2">
      <c r="A157" s="47" t="s">
        <v>513</v>
      </c>
      <c r="B157" s="262">
        <v>600040909</v>
      </c>
      <c r="C157" s="262">
        <v>67774351</v>
      </c>
      <c r="D157" s="59">
        <v>91652000855</v>
      </c>
      <c r="E157" s="59">
        <v>3111</v>
      </c>
      <c r="F157" s="92">
        <v>10130</v>
      </c>
      <c r="G157" s="92">
        <v>0</v>
      </c>
      <c r="H157" s="92">
        <v>3627</v>
      </c>
      <c r="I157" s="92">
        <v>71</v>
      </c>
      <c r="J157" s="92">
        <f t="shared" si="25"/>
        <v>13828</v>
      </c>
      <c r="K157" s="186">
        <v>24.150000000000002</v>
      </c>
      <c r="M157" s="212"/>
    </row>
    <row r="158" spans="1:13" ht="15.75" customHeight="1" x14ac:dyDescent="0.2">
      <c r="A158" s="47" t="s">
        <v>514</v>
      </c>
      <c r="B158" s="262">
        <v>600040682</v>
      </c>
      <c r="C158" s="262">
        <v>70924244</v>
      </c>
      <c r="D158" s="59">
        <v>91652001292</v>
      </c>
      <c r="E158" s="59">
        <v>3111</v>
      </c>
      <c r="F158" s="92">
        <v>12989</v>
      </c>
      <c r="G158" s="92">
        <v>0</v>
      </c>
      <c r="H158" s="92">
        <v>4650</v>
      </c>
      <c r="I158" s="92">
        <v>103</v>
      </c>
      <c r="J158" s="92">
        <f t="shared" si="25"/>
        <v>17742</v>
      </c>
      <c r="K158" s="186">
        <v>30.849999999999998</v>
      </c>
      <c r="M158" s="212"/>
    </row>
    <row r="159" spans="1:13" ht="15.75" customHeight="1" x14ac:dyDescent="0.2">
      <c r="A159" s="47" t="s">
        <v>515</v>
      </c>
      <c r="B159" s="262">
        <v>600040771</v>
      </c>
      <c r="C159" s="262">
        <v>70924261</v>
      </c>
      <c r="D159" s="59">
        <v>91652001276</v>
      </c>
      <c r="E159" s="59">
        <v>3111</v>
      </c>
      <c r="F159" s="92">
        <v>13538</v>
      </c>
      <c r="G159" s="92">
        <v>0</v>
      </c>
      <c r="H159" s="92">
        <v>4847</v>
      </c>
      <c r="I159" s="92">
        <v>98</v>
      </c>
      <c r="J159" s="92">
        <f t="shared" si="25"/>
        <v>18483</v>
      </c>
      <c r="K159" s="186">
        <v>32.65</v>
      </c>
      <c r="M159" s="212"/>
    </row>
    <row r="160" spans="1:13" ht="16.5" customHeight="1" x14ac:dyDescent="0.2">
      <c r="A160" s="47" t="s">
        <v>516</v>
      </c>
      <c r="B160" s="262">
        <v>600040704</v>
      </c>
      <c r="C160" s="262">
        <v>70924279</v>
      </c>
      <c r="D160" s="59">
        <v>91652001284</v>
      </c>
      <c r="E160" s="59">
        <v>3111</v>
      </c>
      <c r="F160" s="92">
        <v>12691</v>
      </c>
      <c r="G160" s="92">
        <v>0</v>
      </c>
      <c r="H160" s="92">
        <v>4544</v>
      </c>
      <c r="I160" s="92">
        <v>107</v>
      </c>
      <c r="J160" s="92">
        <f t="shared" si="25"/>
        <v>17342</v>
      </c>
      <c r="K160" s="186">
        <v>30.36</v>
      </c>
      <c r="M160" s="212"/>
    </row>
    <row r="161" spans="1:13" ht="16.5" customHeight="1" x14ac:dyDescent="0.2">
      <c r="A161" s="47" t="s">
        <v>517</v>
      </c>
      <c r="B161" s="262">
        <v>600040852</v>
      </c>
      <c r="C161" s="262">
        <v>70924287</v>
      </c>
      <c r="D161" s="59">
        <v>91652001281</v>
      </c>
      <c r="E161" s="59">
        <v>3111</v>
      </c>
      <c r="F161" s="92">
        <v>7092</v>
      </c>
      <c r="G161" s="92">
        <v>0</v>
      </c>
      <c r="H161" s="92">
        <v>2539</v>
      </c>
      <c r="I161" s="92">
        <v>56</v>
      </c>
      <c r="J161" s="92">
        <f t="shared" si="25"/>
        <v>9687</v>
      </c>
      <c r="K161" s="186">
        <v>16.98</v>
      </c>
      <c r="M161" s="212"/>
    </row>
    <row r="162" spans="1:13" ht="15.75" customHeight="1" x14ac:dyDescent="0.2">
      <c r="A162" s="47" t="s">
        <v>518</v>
      </c>
      <c r="B162" s="262">
        <v>600040640</v>
      </c>
      <c r="C162" s="262">
        <v>70924295</v>
      </c>
      <c r="D162" s="59">
        <v>91652001291</v>
      </c>
      <c r="E162" s="59">
        <v>3111</v>
      </c>
      <c r="F162" s="92">
        <v>13700</v>
      </c>
      <c r="G162" s="92">
        <v>0</v>
      </c>
      <c r="H162" s="92">
        <v>4905</v>
      </c>
      <c r="I162" s="92">
        <v>109</v>
      </c>
      <c r="J162" s="92">
        <f t="shared" si="25"/>
        <v>18714</v>
      </c>
      <c r="K162" s="186">
        <v>32.42</v>
      </c>
      <c r="M162" s="212"/>
    </row>
    <row r="163" spans="1:13" ht="16.5" customHeight="1" x14ac:dyDescent="0.2">
      <c r="A163" s="85" t="s">
        <v>519</v>
      </c>
      <c r="B163" s="276">
        <v>600040658</v>
      </c>
      <c r="C163" s="276">
        <v>70924309</v>
      </c>
      <c r="D163" s="59">
        <v>91652001287</v>
      </c>
      <c r="E163" s="59">
        <v>3111</v>
      </c>
      <c r="F163" s="92">
        <v>6772</v>
      </c>
      <c r="G163" s="92">
        <v>0</v>
      </c>
      <c r="H163" s="92">
        <v>2424</v>
      </c>
      <c r="I163" s="92">
        <v>56</v>
      </c>
      <c r="J163" s="92">
        <f t="shared" si="25"/>
        <v>9252</v>
      </c>
      <c r="K163" s="186">
        <v>15.56</v>
      </c>
      <c r="M163" s="212"/>
    </row>
    <row r="164" spans="1:13" ht="27.75" customHeight="1" x14ac:dyDescent="0.2">
      <c r="A164" s="47" t="s">
        <v>520</v>
      </c>
      <c r="B164" s="262">
        <v>600040780</v>
      </c>
      <c r="C164" s="262">
        <v>70924317</v>
      </c>
      <c r="D164" s="59">
        <v>91652001277</v>
      </c>
      <c r="E164" s="59">
        <v>3111</v>
      </c>
      <c r="F164" s="92">
        <v>6587</v>
      </c>
      <c r="G164" s="92">
        <v>12</v>
      </c>
      <c r="H164" s="92">
        <v>2362</v>
      </c>
      <c r="I164" s="92">
        <v>54</v>
      </c>
      <c r="J164" s="92">
        <f t="shared" si="25"/>
        <v>9015</v>
      </c>
      <c r="K164" s="186">
        <v>15.77</v>
      </c>
      <c r="M164" s="212"/>
    </row>
    <row r="165" spans="1:13" ht="27.75" customHeight="1" x14ac:dyDescent="0.2">
      <c r="A165" s="47" t="s">
        <v>521</v>
      </c>
      <c r="B165" s="262">
        <v>600040887</v>
      </c>
      <c r="C165" s="262">
        <v>70924325</v>
      </c>
      <c r="D165" s="59">
        <v>91652001282</v>
      </c>
      <c r="E165" s="59">
        <v>3111</v>
      </c>
      <c r="F165" s="92">
        <v>4395</v>
      </c>
      <c r="G165" s="92">
        <v>0</v>
      </c>
      <c r="H165" s="92">
        <v>1573</v>
      </c>
      <c r="I165" s="92">
        <v>36</v>
      </c>
      <c r="J165" s="92">
        <f t="shared" si="25"/>
        <v>6004</v>
      </c>
      <c r="K165" s="186">
        <v>9.8899999999999988</v>
      </c>
      <c r="M165" s="212"/>
    </row>
    <row r="166" spans="1:13" ht="16.5" customHeight="1" x14ac:dyDescent="0.2">
      <c r="A166" s="47" t="s">
        <v>522</v>
      </c>
      <c r="B166" s="262">
        <v>600040739</v>
      </c>
      <c r="C166" s="262">
        <v>70924341</v>
      </c>
      <c r="D166" s="59">
        <v>91652001285</v>
      </c>
      <c r="E166" s="59">
        <v>3111</v>
      </c>
      <c r="F166" s="92">
        <v>6758</v>
      </c>
      <c r="G166" s="92">
        <v>0</v>
      </c>
      <c r="H166" s="92">
        <v>2419</v>
      </c>
      <c r="I166" s="92">
        <v>52</v>
      </c>
      <c r="J166" s="92">
        <f t="shared" si="25"/>
        <v>9229</v>
      </c>
      <c r="K166" s="186">
        <v>15.67</v>
      </c>
      <c r="M166" s="212"/>
    </row>
    <row r="167" spans="1:13" ht="25.5" x14ac:dyDescent="0.2">
      <c r="A167" s="47" t="s">
        <v>523</v>
      </c>
      <c r="B167" s="262">
        <v>600040798</v>
      </c>
      <c r="C167" s="262">
        <v>47611740</v>
      </c>
      <c r="D167" s="59">
        <v>91652000852</v>
      </c>
      <c r="E167" s="59">
        <v>3111</v>
      </c>
      <c r="F167" s="92">
        <v>6722</v>
      </c>
      <c r="G167" s="92">
        <v>0</v>
      </c>
      <c r="H167" s="92">
        <v>2407</v>
      </c>
      <c r="I167" s="92">
        <v>55</v>
      </c>
      <c r="J167" s="92">
        <f t="shared" si="25"/>
        <v>9184</v>
      </c>
      <c r="K167" s="186">
        <v>15.839999999999998</v>
      </c>
      <c r="M167" s="212"/>
    </row>
    <row r="168" spans="1:13" ht="16.5" customHeight="1" thickBot="1" x14ac:dyDescent="0.25">
      <c r="A168" s="60" t="s">
        <v>524</v>
      </c>
      <c r="B168" s="263">
        <v>600040828</v>
      </c>
      <c r="C168" s="263">
        <v>70924350</v>
      </c>
      <c r="D168" s="66">
        <v>91652001278</v>
      </c>
      <c r="E168" s="66">
        <v>3111</v>
      </c>
      <c r="F168" s="92">
        <v>6565</v>
      </c>
      <c r="G168" s="93">
        <v>0</v>
      </c>
      <c r="H168" s="93">
        <v>2350</v>
      </c>
      <c r="I168" s="93">
        <v>58</v>
      </c>
      <c r="J168" s="93">
        <f t="shared" si="25"/>
        <v>8973</v>
      </c>
      <c r="K168" s="188">
        <v>14.67</v>
      </c>
      <c r="M168" s="212"/>
    </row>
    <row r="169" spans="1:13" ht="19.5" customHeight="1" thickBot="1" x14ac:dyDescent="0.25">
      <c r="A169" s="63" t="s">
        <v>148</v>
      </c>
      <c r="B169" s="264"/>
      <c r="C169" s="264"/>
      <c r="D169" s="78"/>
      <c r="E169" s="79"/>
      <c r="F169" s="160">
        <f t="shared" ref="F169:K169" si="26">SUM(F149:F168)</f>
        <v>188403</v>
      </c>
      <c r="G169" s="160">
        <f t="shared" si="26"/>
        <v>63</v>
      </c>
      <c r="H169" s="160">
        <f t="shared" si="26"/>
        <v>67471</v>
      </c>
      <c r="I169" s="160">
        <f t="shared" si="26"/>
        <v>1496</v>
      </c>
      <c r="J169" s="160">
        <f t="shared" si="26"/>
        <v>257433</v>
      </c>
      <c r="K169" s="184">
        <f t="shared" si="26"/>
        <v>445.91</v>
      </c>
      <c r="M169" s="212"/>
    </row>
    <row r="170" spans="1:13" ht="19.5" customHeight="1" x14ac:dyDescent="0.2">
      <c r="A170" s="53" t="s">
        <v>149</v>
      </c>
      <c r="B170" s="265"/>
      <c r="C170" s="265"/>
      <c r="D170" s="65"/>
      <c r="E170" s="65"/>
      <c r="F170" s="161"/>
      <c r="G170" s="161"/>
      <c r="H170" s="161"/>
      <c r="I170" s="161"/>
      <c r="J170" s="161"/>
      <c r="K170" s="185"/>
      <c r="M170" s="212"/>
    </row>
    <row r="171" spans="1:13" ht="15.75" customHeight="1" x14ac:dyDescent="0.2">
      <c r="A171" s="47" t="s">
        <v>393</v>
      </c>
      <c r="B171" s="262">
        <v>600036243</v>
      </c>
      <c r="C171" s="262">
        <v>47611588</v>
      </c>
      <c r="D171" s="59">
        <v>91652000860</v>
      </c>
      <c r="E171" s="59">
        <v>3111</v>
      </c>
      <c r="F171" s="92">
        <v>13468</v>
      </c>
      <c r="G171" s="92">
        <v>0</v>
      </c>
      <c r="H171" s="92">
        <v>4822</v>
      </c>
      <c r="I171" s="92">
        <v>114</v>
      </c>
      <c r="J171" s="159">
        <f t="shared" ref="J171:J185" si="27">F171+G171+H171+I171</f>
        <v>18404</v>
      </c>
      <c r="K171" s="186">
        <v>32.03</v>
      </c>
      <c r="M171" s="212"/>
    </row>
    <row r="172" spans="1:13" ht="15.75" customHeight="1" x14ac:dyDescent="0.2">
      <c r="A172" s="47" t="s">
        <v>3</v>
      </c>
      <c r="B172" s="262">
        <v>600036855</v>
      </c>
      <c r="C172" s="262">
        <v>64936350</v>
      </c>
      <c r="D172" s="59">
        <v>91652000872</v>
      </c>
      <c r="E172" s="59">
        <v>3111</v>
      </c>
      <c r="F172" s="92">
        <v>11274</v>
      </c>
      <c r="G172" s="92">
        <v>0</v>
      </c>
      <c r="H172" s="92">
        <v>4036</v>
      </c>
      <c r="I172" s="92">
        <v>86</v>
      </c>
      <c r="J172" s="159">
        <f t="shared" si="27"/>
        <v>15396</v>
      </c>
      <c r="K172" s="186">
        <v>27.14</v>
      </c>
      <c r="M172" s="212"/>
    </row>
    <row r="173" spans="1:13" ht="15.75" customHeight="1" x14ac:dyDescent="0.2">
      <c r="A173" s="47" t="s">
        <v>4</v>
      </c>
      <c r="B173" s="262">
        <v>600036880</v>
      </c>
      <c r="C173" s="262">
        <v>64936368</v>
      </c>
      <c r="D173" s="59">
        <v>91652000873</v>
      </c>
      <c r="E173" s="59">
        <v>3111</v>
      </c>
      <c r="F173" s="92">
        <v>6429</v>
      </c>
      <c r="G173" s="92">
        <v>0</v>
      </c>
      <c r="H173" s="92">
        <v>2302</v>
      </c>
      <c r="I173" s="92">
        <v>49</v>
      </c>
      <c r="J173" s="159">
        <f t="shared" si="27"/>
        <v>8780</v>
      </c>
      <c r="K173" s="186">
        <v>14.52</v>
      </c>
      <c r="M173" s="212"/>
    </row>
    <row r="174" spans="1:13" ht="15.75" customHeight="1" x14ac:dyDescent="0.2">
      <c r="A174" s="47" t="s">
        <v>5</v>
      </c>
      <c r="B174" s="262">
        <v>600036294</v>
      </c>
      <c r="C174" s="262">
        <v>60447869</v>
      </c>
      <c r="D174" s="59">
        <v>91652000861</v>
      </c>
      <c r="E174" s="59">
        <v>3111</v>
      </c>
      <c r="F174" s="92">
        <v>10803</v>
      </c>
      <c r="G174" s="92">
        <v>97</v>
      </c>
      <c r="H174" s="92">
        <v>3900</v>
      </c>
      <c r="I174" s="92">
        <v>91</v>
      </c>
      <c r="J174" s="159">
        <f t="shared" si="27"/>
        <v>14891</v>
      </c>
      <c r="K174" s="186">
        <v>24.52</v>
      </c>
      <c r="M174" s="212"/>
    </row>
    <row r="175" spans="1:13" ht="15.75" customHeight="1" x14ac:dyDescent="0.2">
      <c r="A175" s="47" t="s">
        <v>6</v>
      </c>
      <c r="B175" s="262">
        <v>600036367</v>
      </c>
      <c r="C175" s="262">
        <v>63833352</v>
      </c>
      <c r="D175" s="59">
        <v>91652000868</v>
      </c>
      <c r="E175" s="59">
        <v>3111</v>
      </c>
      <c r="F175" s="92">
        <v>18289</v>
      </c>
      <c r="G175" s="92">
        <v>0</v>
      </c>
      <c r="H175" s="92">
        <v>6548</v>
      </c>
      <c r="I175" s="92">
        <v>156</v>
      </c>
      <c r="J175" s="159">
        <f t="shared" si="27"/>
        <v>24993</v>
      </c>
      <c r="K175" s="186">
        <v>43.559999999999995</v>
      </c>
      <c r="M175" s="212"/>
    </row>
    <row r="176" spans="1:13" ht="15.75" customHeight="1" x14ac:dyDescent="0.2">
      <c r="A176" s="47" t="s">
        <v>7</v>
      </c>
      <c r="B176" s="262">
        <v>600036332</v>
      </c>
      <c r="C176" s="262">
        <v>47611570</v>
      </c>
      <c r="D176" s="59">
        <v>91652000859</v>
      </c>
      <c r="E176" s="59">
        <v>3111</v>
      </c>
      <c r="F176" s="92">
        <v>6440</v>
      </c>
      <c r="G176" s="92">
        <v>0</v>
      </c>
      <c r="H176" s="92">
        <v>2306</v>
      </c>
      <c r="I176" s="92">
        <v>54</v>
      </c>
      <c r="J176" s="159">
        <f t="shared" si="27"/>
        <v>8800</v>
      </c>
      <c r="K176" s="186">
        <v>14.72</v>
      </c>
      <c r="M176" s="212"/>
    </row>
    <row r="177" spans="1:13" ht="15.75" customHeight="1" x14ac:dyDescent="0.2">
      <c r="A177" s="47" t="s">
        <v>8</v>
      </c>
      <c r="B177" s="262">
        <v>600036952</v>
      </c>
      <c r="C177" s="262">
        <v>65993373</v>
      </c>
      <c r="D177" s="59">
        <v>91652000874</v>
      </c>
      <c r="E177" s="59">
        <v>3111</v>
      </c>
      <c r="F177" s="92">
        <v>6503</v>
      </c>
      <c r="G177" s="92">
        <v>0</v>
      </c>
      <c r="H177" s="92">
        <v>2328</v>
      </c>
      <c r="I177" s="92">
        <v>55</v>
      </c>
      <c r="J177" s="159">
        <f t="shared" si="27"/>
        <v>8886</v>
      </c>
      <c r="K177" s="186">
        <v>15.440000000000001</v>
      </c>
      <c r="M177" s="212"/>
    </row>
    <row r="178" spans="1:13" ht="15.75" customHeight="1" x14ac:dyDescent="0.2">
      <c r="A178" s="47" t="s">
        <v>9</v>
      </c>
      <c r="B178" s="262">
        <v>612300765</v>
      </c>
      <c r="C178" s="262">
        <v>70102058</v>
      </c>
      <c r="D178" s="59">
        <v>91652000875</v>
      </c>
      <c r="E178" s="59">
        <v>3111</v>
      </c>
      <c r="F178" s="92">
        <v>8218</v>
      </c>
      <c r="G178" s="92">
        <v>22</v>
      </c>
      <c r="H178" s="92">
        <v>2949</v>
      </c>
      <c r="I178" s="92">
        <v>67</v>
      </c>
      <c r="J178" s="159">
        <f t="shared" si="27"/>
        <v>11256</v>
      </c>
      <c r="K178" s="186">
        <v>18.93</v>
      </c>
      <c r="M178" s="212"/>
    </row>
    <row r="179" spans="1:13" ht="15.75" customHeight="1" x14ac:dyDescent="0.2">
      <c r="A179" s="47" t="s">
        <v>10</v>
      </c>
      <c r="B179" s="262">
        <v>600036499</v>
      </c>
      <c r="C179" s="262">
        <v>63833387</v>
      </c>
      <c r="D179" s="59">
        <v>91652000866</v>
      </c>
      <c r="E179" s="59">
        <v>3111</v>
      </c>
      <c r="F179" s="92">
        <v>12221</v>
      </c>
      <c r="G179" s="92">
        <v>30</v>
      </c>
      <c r="H179" s="92">
        <v>4385</v>
      </c>
      <c r="I179" s="92">
        <v>94</v>
      </c>
      <c r="J179" s="159">
        <f t="shared" si="27"/>
        <v>16730</v>
      </c>
      <c r="K179" s="186">
        <v>28.98</v>
      </c>
      <c r="M179" s="212"/>
    </row>
    <row r="180" spans="1:13" ht="15.75" customHeight="1" x14ac:dyDescent="0.2">
      <c r="A180" s="47" t="s">
        <v>11</v>
      </c>
      <c r="B180" s="262">
        <v>600036961</v>
      </c>
      <c r="C180" s="262">
        <v>63833344</v>
      </c>
      <c r="D180" s="59">
        <v>91652000869</v>
      </c>
      <c r="E180" s="59">
        <v>3111</v>
      </c>
      <c r="F180" s="92">
        <v>11223</v>
      </c>
      <c r="G180" s="92">
        <v>0</v>
      </c>
      <c r="H180" s="92">
        <v>4018</v>
      </c>
      <c r="I180" s="92">
        <v>97</v>
      </c>
      <c r="J180" s="159">
        <f t="shared" si="27"/>
        <v>15338</v>
      </c>
      <c r="K180" s="186">
        <v>26.02</v>
      </c>
      <c r="M180" s="212"/>
    </row>
    <row r="181" spans="1:13" ht="15.75" customHeight="1" x14ac:dyDescent="0.2">
      <c r="A181" s="47" t="s">
        <v>284</v>
      </c>
      <c r="B181" s="262">
        <v>600036618</v>
      </c>
      <c r="C181" s="262">
        <v>63108259</v>
      </c>
      <c r="D181" s="59">
        <v>91652000865</v>
      </c>
      <c r="E181" s="59">
        <v>3111</v>
      </c>
      <c r="F181" s="92">
        <v>6674</v>
      </c>
      <c r="G181" s="92">
        <v>0</v>
      </c>
      <c r="H181" s="92">
        <v>2389</v>
      </c>
      <c r="I181" s="92">
        <v>51</v>
      </c>
      <c r="J181" s="159">
        <f t="shared" si="27"/>
        <v>9114</v>
      </c>
      <c r="K181" s="186">
        <v>15.639999999999999</v>
      </c>
      <c r="M181" s="212"/>
    </row>
    <row r="182" spans="1:13" ht="15.75" customHeight="1" x14ac:dyDescent="0.2">
      <c r="A182" s="47" t="s">
        <v>12</v>
      </c>
      <c r="B182" s="262">
        <v>600036936</v>
      </c>
      <c r="C182" s="262">
        <v>63108232</v>
      </c>
      <c r="D182" s="59">
        <v>91652000864</v>
      </c>
      <c r="E182" s="59">
        <v>3111</v>
      </c>
      <c r="F182" s="92">
        <v>9904</v>
      </c>
      <c r="G182" s="92">
        <v>80</v>
      </c>
      <c r="H182" s="92">
        <v>3573</v>
      </c>
      <c r="I182" s="92">
        <v>73</v>
      </c>
      <c r="J182" s="159">
        <f t="shared" si="27"/>
        <v>13630</v>
      </c>
      <c r="K182" s="186">
        <v>22.51</v>
      </c>
      <c r="M182" s="212"/>
    </row>
    <row r="183" spans="1:13" ht="15.75" customHeight="1" x14ac:dyDescent="0.2">
      <c r="A183" s="47" t="s">
        <v>13</v>
      </c>
      <c r="B183" s="262">
        <v>600036685</v>
      </c>
      <c r="C183" s="262">
        <v>47611600</v>
      </c>
      <c r="D183" s="59">
        <v>91652000858</v>
      </c>
      <c r="E183" s="59">
        <v>3111</v>
      </c>
      <c r="F183" s="92">
        <v>9569</v>
      </c>
      <c r="G183" s="92">
        <v>0</v>
      </c>
      <c r="H183" s="92">
        <v>3426</v>
      </c>
      <c r="I183" s="92">
        <v>51</v>
      </c>
      <c r="J183" s="159">
        <f t="shared" si="27"/>
        <v>13046</v>
      </c>
      <c r="K183" s="186">
        <v>24.439999999999998</v>
      </c>
      <c r="M183" s="212"/>
    </row>
    <row r="184" spans="1:13" ht="15.75" customHeight="1" x14ac:dyDescent="0.2">
      <c r="A184" s="47" t="s">
        <v>372</v>
      </c>
      <c r="B184" s="262">
        <v>600036791</v>
      </c>
      <c r="C184" s="262">
        <v>47611596</v>
      </c>
      <c r="D184" s="59">
        <v>91652000857</v>
      </c>
      <c r="E184" s="59">
        <v>3111</v>
      </c>
      <c r="F184" s="92">
        <v>10789</v>
      </c>
      <c r="G184" s="92">
        <v>0</v>
      </c>
      <c r="H184" s="92">
        <v>3863</v>
      </c>
      <c r="I184" s="92">
        <v>78</v>
      </c>
      <c r="J184" s="159">
        <f t="shared" si="27"/>
        <v>14730</v>
      </c>
      <c r="K184" s="186">
        <v>25.81</v>
      </c>
      <c r="M184" s="212"/>
    </row>
    <row r="185" spans="1:13" ht="15.75" customHeight="1" x14ac:dyDescent="0.2">
      <c r="A185" s="47" t="s">
        <v>14</v>
      </c>
      <c r="B185" s="262">
        <v>600036804</v>
      </c>
      <c r="C185" s="262">
        <v>63833361</v>
      </c>
      <c r="D185" s="59">
        <v>91652000867</v>
      </c>
      <c r="E185" s="59">
        <v>3111</v>
      </c>
      <c r="F185" s="92">
        <v>6701</v>
      </c>
      <c r="G185" s="92">
        <v>0</v>
      </c>
      <c r="H185" s="92">
        <v>2399</v>
      </c>
      <c r="I185" s="92">
        <v>45</v>
      </c>
      <c r="J185" s="159">
        <f t="shared" si="27"/>
        <v>9145</v>
      </c>
      <c r="K185" s="186">
        <v>15.89</v>
      </c>
      <c r="M185" s="212"/>
    </row>
    <row r="186" spans="1:13" ht="19.5" customHeight="1" x14ac:dyDescent="0.2">
      <c r="A186" s="89" t="s">
        <v>430</v>
      </c>
      <c r="B186" s="281"/>
      <c r="C186" s="281"/>
      <c r="D186" s="72"/>
      <c r="E186" s="87"/>
      <c r="F186" s="165"/>
      <c r="G186" s="165"/>
      <c r="H186" s="165"/>
      <c r="I186" s="165"/>
      <c r="J186" s="161"/>
      <c r="K186" s="191"/>
      <c r="M186" s="212"/>
    </row>
    <row r="187" spans="1:13" ht="15.75" customHeight="1" x14ac:dyDescent="0.2">
      <c r="A187" s="60" t="s">
        <v>431</v>
      </c>
      <c r="B187" s="263">
        <v>691008108</v>
      </c>
      <c r="C187" s="263">
        <v>71294635</v>
      </c>
      <c r="D187" s="61">
        <v>91652001538</v>
      </c>
      <c r="E187" s="88">
        <v>3111</v>
      </c>
      <c r="F187" s="93">
        <v>1637</v>
      </c>
      <c r="G187" s="93">
        <v>26</v>
      </c>
      <c r="H187" s="93">
        <v>595</v>
      </c>
      <c r="I187" s="93">
        <v>11</v>
      </c>
      <c r="J187" s="92">
        <f t="shared" ref="J187" si="28">F187+G187+H187+I187</f>
        <v>2269</v>
      </c>
      <c r="K187" s="191">
        <v>3.51</v>
      </c>
      <c r="M187" s="212"/>
    </row>
    <row r="188" spans="1:13" ht="19.5" customHeight="1" x14ac:dyDescent="0.2">
      <c r="A188" s="89" t="s">
        <v>150</v>
      </c>
      <c r="B188" s="281"/>
      <c r="C188" s="281"/>
      <c r="D188" s="72"/>
      <c r="E188" s="72"/>
      <c r="F188" s="165"/>
      <c r="G188" s="165"/>
      <c r="H188" s="165"/>
      <c r="I188" s="165"/>
      <c r="J188" s="161"/>
      <c r="K188" s="191"/>
      <c r="M188" s="212"/>
    </row>
    <row r="189" spans="1:13" ht="16.5" customHeight="1" x14ac:dyDescent="0.2">
      <c r="A189" s="60" t="s">
        <v>15</v>
      </c>
      <c r="B189" s="263">
        <v>600036707</v>
      </c>
      <c r="C189" s="263">
        <v>70991502</v>
      </c>
      <c r="D189" s="61">
        <v>91652001315</v>
      </c>
      <c r="E189" s="90">
        <v>3111</v>
      </c>
      <c r="F189" s="92">
        <v>6583</v>
      </c>
      <c r="G189" s="92">
        <v>0</v>
      </c>
      <c r="H189" s="92">
        <v>2357</v>
      </c>
      <c r="I189" s="92">
        <v>57</v>
      </c>
      <c r="J189" s="92">
        <f t="shared" ref="J189" si="29">F189+G189+H189+I189</f>
        <v>8997</v>
      </c>
      <c r="K189" s="191">
        <v>15.66</v>
      </c>
      <c r="M189" s="212"/>
    </row>
    <row r="190" spans="1:13" ht="19.5" customHeight="1" x14ac:dyDescent="0.2">
      <c r="A190" s="86" t="s">
        <v>308</v>
      </c>
      <c r="B190" s="261"/>
      <c r="C190" s="261"/>
      <c r="D190" s="87"/>
      <c r="E190" s="72"/>
      <c r="F190" s="161"/>
      <c r="G190" s="161"/>
      <c r="H190" s="161"/>
      <c r="I190" s="161"/>
      <c r="J190" s="161"/>
      <c r="K190" s="185"/>
      <c r="M190" s="212"/>
    </row>
    <row r="191" spans="1:13" ht="16.5" customHeight="1" thickBot="1" x14ac:dyDescent="0.25">
      <c r="A191" s="76" t="s">
        <v>435</v>
      </c>
      <c r="B191" s="276">
        <v>691009783</v>
      </c>
      <c r="C191" s="277">
        <v>71294350</v>
      </c>
      <c r="D191" s="58">
        <v>91652001541</v>
      </c>
      <c r="E191" s="90">
        <v>3111</v>
      </c>
      <c r="F191" s="172">
        <v>8110</v>
      </c>
      <c r="G191" s="172">
        <v>60</v>
      </c>
      <c r="H191" s="172">
        <v>2924</v>
      </c>
      <c r="I191" s="172">
        <v>60</v>
      </c>
      <c r="J191" s="167">
        <f t="shared" ref="J191" si="30">F191+G191+H191+I191</f>
        <v>11154</v>
      </c>
      <c r="K191" s="191">
        <v>20.32</v>
      </c>
      <c r="M191" s="212"/>
    </row>
    <row r="192" spans="1:13" ht="19.5" customHeight="1" thickBot="1" x14ac:dyDescent="0.25">
      <c r="A192" s="63" t="s">
        <v>151</v>
      </c>
      <c r="B192" s="264"/>
      <c r="C192" s="264"/>
      <c r="D192" s="78"/>
      <c r="E192" s="79"/>
      <c r="F192" s="160">
        <f t="shared" ref="F192:K192" si="31">SUM(F171:F191)</f>
        <v>164835</v>
      </c>
      <c r="G192" s="160">
        <f t="shared" si="31"/>
        <v>315</v>
      </c>
      <c r="H192" s="160">
        <f t="shared" si="31"/>
        <v>59120</v>
      </c>
      <c r="I192" s="160">
        <f t="shared" si="31"/>
        <v>1289</v>
      </c>
      <c r="J192" s="160">
        <f t="shared" si="31"/>
        <v>225559</v>
      </c>
      <c r="K192" s="184">
        <f t="shared" si="31"/>
        <v>389.64</v>
      </c>
      <c r="M192" s="212"/>
    </row>
    <row r="193" spans="1:13" ht="19.5" customHeight="1" x14ac:dyDescent="0.2">
      <c r="A193" s="67" t="s">
        <v>152</v>
      </c>
      <c r="B193" s="275"/>
      <c r="C193" s="275"/>
      <c r="D193" s="68"/>
      <c r="E193" s="68"/>
      <c r="F193" s="163"/>
      <c r="G193" s="163"/>
      <c r="H193" s="163"/>
      <c r="I193" s="163"/>
      <c r="J193" s="163"/>
      <c r="K193" s="190"/>
      <c r="M193" s="212"/>
    </row>
    <row r="194" spans="1:13" ht="15.75" customHeight="1" x14ac:dyDescent="0.2">
      <c r="A194" s="47" t="s">
        <v>394</v>
      </c>
      <c r="B194" s="262">
        <v>600036235</v>
      </c>
      <c r="C194" s="262">
        <v>48135542</v>
      </c>
      <c r="D194" s="59">
        <v>91652000876</v>
      </c>
      <c r="E194" s="59">
        <v>3111</v>
      </c>
      <c r="F194" s="92">
        <v>10406</v>
      </c>
      <c r="G194" s="92">
        <v>24</v>
      </c>
      <c r="H194" s="92">
        <v>3733</v>
      </c>
      <c r="I194" s="92">
        <v>72</v>
      </c>
      <c r="J194" s="92">
        <f t="shared" ref="J194:J206" si="32">F194+G194+H194+I194</f>
        <v>14235</v>
      </c>
      <c r="K194" s="158">
        <v>25.41</v>
      </c>
      <c r="M194" s="212"/>
    </row>
    <row r="195" spans="1:13" ht="15.75" customHeight="1" x14ac:dyDescent="0.2">
      <c r="A195" s="284" t="s">
        <v>592</v>
      </c>
      <c r="B195" s="285"/>
      <c r="C195" s="285"/>
      <c r="D195" s="286">
        <v>91652001553</v>
      </c>
      <c r="E195" s="231">
        <v>3111</v>
      </c>
      <c r="F195" s="104">
        <v>6842</v>
      </c>
      <c r="G195" s="104">
        <v>0</v>
      </c>
      <c r="H195" s="104">
        <v>2321</v>
      </c>
      <c r="I195" s="104">
        <v>58</v>
      </c>
      <c r="J195" s="104">
        <f t="shared" si="32"/>
        <v>9221</v>
      </c>
      <c r="K195" s="107">
        <v>14.67</v>
      </c>
      <c r="M195" s="212"/>
    </row>
    <row r="196" spans="1:13" ht="15.75" customHeight="1" x14ac:dyDescent="0.2">
      <c r="A196" s="47" t="s">
        <v>395</v>
      </c>
      <c r="B196" s="262">
        <v>600036448</v>
      </c>
      <c r="C196" s="262">
        <v>63832267</v>
      </c>
      <c r="D196" s="59">
        <v>91652000887</v>
      </c>
      <c r="E196" s="59">
        <v>3111</v>
      </c>
      <c r="F196" s="92">
        <v>7183</v>
      </c>
      <c r="G196" s="92">
        <v>17</v>
      </c>
      <c r="H196" s="92">
        <v>2577</v>
      </c>
      <c r="I196" s="92">
        <v>54</v>
      </c>
      <c r="J196" s="92">
        <f t="shared" si="32"/>
        <v>9831</v>
      </c>
      <c r="K196" s="158">
        <v>17.559999999999999</v>
      </c>
      <c r="M196" s="212"/>
    </row>
    <row r="197" spans="1:13" ht="15.75" customHeight="1" x14ac:dyDescent="0.2">
      <c r="A197" s="47" t="s">
        <v>459</v>
      </c>
      <c r="B197" s="262">
        <v>691013705</v>
      </c>
      <c r="C197" s="262">
        <v>8781117</v>
      </c>
      <c r="D197" s="59">
        <v>91652001549</v>
      </c>
      <c r="E197" s="59">
        <v>3111</v>
      </c>
      <c r="F197" s="92">
        <v>6518</v>
      </c>
      <c r="G197" s="92">
        <v>0</v>
      </c>
      <c r="H197" s="92">
        <v>2334</v>
      </c>
      <c r="I197" s="92">
        <v>57</v>
      </c>
      <c r="J197" s="92">
        <f t="shared" si="32"/>
        <v>8909</v>
      </c>
      <c r="K197" s="158">
        <v>15.530000000000001</v>
      </c>
      <c r="M197" s="212"/>
    </row>
    <row r="198" spans="1:13" ht="15.75" customHeight="1" x14ac:dyDescent="0.2">
      <c r="A198" s="91" t="s">
        <v>396</v>
      </c>
      <c r="B198" s="77">
        <v>600036545</v>
      </c>
      <c r="C198" s="59">
        <v>63109701</v>
      </c>
      <c r="D198" s="59">
        <v>91652000879</v>
      </c>
      <c r="E198" s="59">
        <v>3111</v>
      </c>
      <c r="F198" s="92">
        <v>7083</v>
      </c>
      <c r="G198" s="92">
        <v>21</v>
      </c>
      <c r="H198" s="92">
        <v>2543</v>
      </c>
      <c r="I198" s="92">
        <v>56</v>
      </c>
      <c r="J198" s="92">
        <f t="shared" si="32"/>
        <v>9703</v>
      </c>
      <c r="K198" s="158">
        <v>16.87</v>
      </c>
      <c r="M198" s="212"/>
    </row>
    <row r="199" spans="1:13" ht="15.75" customHeight="1" x14ac:dyDescent="0.2">
      <c r="A199" s="47" t="s">
        <v>397</v>
      </c>
      <c r="B199" s="262">
        <v>600036570</v>
      </c>
      <c r="C199" s="262">
        <v>63832291</v>
      </c>
      <c r="D199" s="59">
        <v>91652000885</v>
      </c>
      <c r="E199" s="59">
        <v>3111</v>
      </c>
      <c r="F199" s="92">
        <v>6610</v>
      </c>
      <c r="G199" s="92">
        <v>12</v>
      </c>
      <c r="H199" s="92">
        <v>2370</v>
      </c>
      <c r="I199" s="92">
        <v>54</v>
      </c>
      <c r="J199" s="92">
        <f t="shared" si="32"/>
        <v>9046</v>
      </c>
      <c r="K199" s="157">
        <v>15.829999999999998</v>
      </c>
      <c r="M199" s="212"/>
    </row>
    <row r="200" spans="1:13" ht="15.75" customHeight="1" x14ac:dyDescent="0.2">
      <c r="A200" s="47" t="s">
        <v>398</v>
      </c>
      <c r="B200" s="262">
        <v>600036529</v>
      </c>
      <c r="C200" s="262">
        <v>63109735</v>
      </c>
      <c r="D200" s="59">
        <v>91652000878</v>
      </c>
      <c r="E200" s="59">
        <v>3111</v>
      </c>
      <c r="F200" s="92">
        <v>5850</v>
      </c>
      <c r="G200" s="92">
        <v>10</v>
      </c>
      <c r="H200" s="92">
        <v>2098</v>
      </c>
      <c r="I200" s="92">
        <v>39</v>
      </c>
      <c r="J200" s="92">
        <f t="shared" si="32"/>
        <v>7997</v>
      </c>
      <c r="K200" s="157">
        <v>14.15</v>
      </c>
      <c r="M200" s="212"/>
    </row>
    <row r="201" spans="1:13" ht="15.75" customHeight="1" x14ac:dyDescent="0.2">
      <c r="A201" s="47" t="s">
        <v>399</v>
      </c>
      <c r="B201" s="262">
        <v>600036553</v>
      </c>
      <c r="C201" s="262">
        <v>63109719</v>
      </c>
      <c r="D201" s="59">
        <v>91652000880</v>
      </c>
      <c r="E201" s="59">
        <v>3111</v>
      </c>
      <c r="F201" s="92">
        <v>9140</v>
      </c>
      <c r="G201" s="92">
        <v>20</v>
      </c>
      <c r="H201" s="92">
        <v>3279</v>
      </c>
      <c r="I201" s="92">
        <v>86</v>
      </c>
      <c r="J201" s="92">
        <f t="shared" si="32"/>
        <v>12525</v>
      </c>
      <c r="K201" s="157">
        <v>21.580000000000002</v>
      </c>
      <c r="M201" s="212"/>
    </row>
    <row r="202" spans="1:13" ht="15.75" customHeight="1" x14ac:dyDescent="0.2">
      <c r="A202" s="47" t="s">
        <v>400</v>
      </c>
      <c r="B202" s="262">
        <v>600036677</v>
      </c>
      <c r="C202" s="262">
        <v>63832305</v>
      </c>
      <c r="D202" s="59">
        <v>91652000884</v>
      </c>
      <c r="E202" s="59">
        <v>3111</v>
      </c>
      <c r="F202" s="92">
        <v>6529</v>
      </c>
      <c r="G202" s="92">
        <v>0</v>
      </c>
      <c r="H202" s="92">
        <v>2337</v>
      </c>
      <c r="I202" s="92">
        <v>57</v>
      </c>
      <c r="J202" s="92">
        <f t="shared" si="32"/>
        <v>8923</v>
      </c>
      <c r="K202" s="157">
        <v>15.51</v>
      </c>
      <c r="M202" s="212"/>
    </row>
    <row r="203" spans="1:13" ht="15.75" customHeight="1" x14ac:dyDescent="0.2">
      <c r="A203" s="47" t="s">
        <v>401</v>
      </c>
      <c r="B203" s="262">
        <v>600036898</v>
      </c>
      <c r="C203" s="262">
        <v>63832313</v>
      </c>
      <c r="D203" s="59">
        <v>91652000886</v>
      </c>
      <c r="E203" s="59">
        <v>3111</v>
      </c>
      <c r="F203" s="92">
        <v>6227</v>
      </c>
      <c r="G203" s="92">
        <v>0</v>
      </c>
      <c r="H203" s="92">
        <v>2229</v>
      </c>
      <c r="I203" s="92">
        <v>58</v>
      </c>
      <c r="J203" s="92">
        <f t="shared" si="32"/>
        <v>8514</v>
      </c>
      <c r="K203" s="157">
        <v>14.67</v>
      </c>
      <c r="M203" s="212"/>
    </row>
    <row r="204" spans="1:13" ht="15.75" customHeight="1" x14ac:dyDescent="0.2">
      <c r="A204" s="47" t="s">
        <v>403</v>
      </c>
      <c r="B204" s="262">
        <v>600036758</v>
      </c>
      <c r="C204" s="262">
        <v>63832275</v>
      </c>
      <c r="D204" s="59">
        <v>91652000882</v>
      </c>
      <c r="E204" s="59">
        <v>3111</v>
      </c>
      <c r="F204" s="92">
        <v>8159</v>
      </c>
      <c r="G204" s="92">
        <v>0</v>
      </c>
      <c r="H204" s="92">
        <v>2921</v>
      </c>
      <c r="I204" s="92">
        <v>62</v>
      </c>
      <c r="J204" s="92">
        <f t="shared" si="32"/>
        <v>11142</v>
      </c>
      <c r="K204" s="157">
        <v>19.89</v>
      </c>
      <c r="M204" s="212"/>
    </row>
    <row r="205" spans="1:13" ht="15.75" customHeight="1" x14ac:dyDescent="0.2">
      <c r="A205" s="47" t="s">
        <v>402</v>
      </c>
      <c r="B205" s="262">
        <v>600037002</v>
      </c>
      <c r="C205" s="262">
        <v>63832259</v>
      </c>
      <c r="D205" s="59">
        <v>91652000881</v>
      </c>
      <c r="E205" s="59">
        <v>3111</v>
      </c>
      <c r="F205" s="92">
        <v>5302</v>
      </c>
      <c r="G205" s="92">
        <v>15</v>
      </c>
      <c r="H205" s="92">
        <v>1903</v>
      </c>
      <c r="I205" s="92">
        <v>43</v>
      </c>
      <c r="J205" s="92">
        <f t="shared" si="32"/>
        <v>7263</v>
      </c>
      <c r="K205" s="194">
        <v>12.81</v>
      </c>
      <c r="M205" s="212"/>
    </row>
    <row r="206" spans="1:13" ht="15.75" customHeight="1" x14ac:dyDescent="0.2">
      <c r="A206" s="47" t="s">
        <v>421</v>
      </c>
      <c r="B206" s="262">
        <v>600036812</v>
      </c>
      <c r="C206" s="262">
        <v>63109727</v>
      </c>
      <c r="D206" s="59">
        <v>91652000877</v>
      </c>
      <c r="E206" s="59">
        <v>3111</v>
      </c>
      <c r="F206" s="92">
        <v>7807</v>
      </c>
      <c r="G206" s="92">
        <v>32</v>
      </c>
      <c r="H206" s="92">
        <v>2806</v>
      </c>
      <c r="I206" s="92">
        <v>67</v>
      </c>
      <c r="J206" s="92">
        <f t="shared" si="32"/>
        <v>10712</v>
      </c>
      <c r="K206" s="194">
        <v>18.559999999999999</v>
      </c>
      <c r="M206" s="212"/>
    </row>
    <row r="207" spans="1:13" ht="19.5" customHeight="1" x14ac:dyDescent="0.2">
      <c r="A207" s="71" t="s">
        <v>153</v>
      </c>
      <c r="B207" s="261"/>
      <c r="C207" s="261"/>
      <c r="D207" s="72"/>
      <c r="E207" s="72"/>
      <c r="F207" s="165"/>
      <c r="G207" s="165"/>
      <c r="H207" s="165"/>
      <c r="I207" s="165"/>
      <c r="J207" s="165"/>
      <c r="K207" s="191"/>
      <c r="M207" s="212"/>
    </row>
    <row r="208" spans="1:13" ht="15.75" customHeight="1" x14ac:dyDescent="0.2">
      <c r="A208" s="47" t="s">
        <v>373</v>
      </c>
      <c r="B208" s="262">
        <v>600036995</v>
      </c>
      <c r="C208" s="262">
        <v>49624628</v>
      </c>
      <c r="D208" s="59">
        <v>91652000913</v>
      </c>
      <c r="E208" s="59">
        <v>3111</v>
      </c>
      <c r="F208" s="92">
        <v>7491</v>
      </c>
      <c r="G208" s="92">
        <v>15</v>
      </c>
      <c r="H208" s="92">
        <v>2687</v>
      </c>
      <c r="I208" s="92">
        <v>43</v>
      </c>
      <c r="J208" s="92">
        <f t="shared" ref="J208:J211" si="33">F208+G208+H208+I208</f>
        <v>10236</v>
      </c>
      <c r="K208" s="186">
        <v>18.579999999999998</v>
      </c>
      <c r="M208" s="212"/>
    </row>
    <row r="209" spans="1:13" ht="15.75" customHeight="1" x14ac:dyDescent="0.2">
      <c r="A209" s="47" t="s">
        <v>285</v>
      </c>
      <c r="B209" s="262">
        <v>600036413</v>
      </c>
      <c r="C209" s="262">
        <v>60437961</v>
      </c>
      <c r="D209" s="59">
        <v>91652000916</v>
      </c>
      <c r="E209" s="59">
        <v>3111</v>
      </c>
      <c r="F209" s="92">
        <v>3652</v>
      </c>
      <c r="G209" s="92">
        <v>8</v>
      </c>
      <c r="H209" s="92">
        <v>1310</v>
      </c>
      <c r="I209" s="92">
        <v>25</v>
      </c>
      <c r="J209" s="92">
        <f t="shared" si="33"/>
        <v>4995</v>
      </c>
      <c r="K209" s="186">
        <v>8.66</v>
      </c>
      <c r="M209" s="212"/>
    </row>
    <row r="210" spans="1:13" ht="15.75" customHeight="1" x14ac:dyDescent="0.2">
      <c r="A210" s="47" t="s">
        <v>286</v>
      </c>
      <c r="B210" s="262">
        <v>600036537</v>
      </c>
      <c r="C210" s="262">
        <v>60437928</v>
      </c>
      <c r="D210" s="59">
        <v>91652000915</v>
      </c>
      <c r="E210" s="59">
        <v>3111</v>
      </c>
      <c r="F210" s="92">
        <v>4604</v>
      </c>
      <c r="G210" s="92">
        <v>8</v>
      </c>
      <c r="H210" s="92">
        <v>1651</v>
      </c>
      <c r="I210" s="92">
        <v>35</v>
      </c>
      <c r="J210" s="92">
        <f t="shared" si="33"/>
        <v>6298</v>
      </c>
      <c r="K210" s="186">
        <v>10.73</v>
      </c>
      <c r="M210" s="212"/>
    </row>
    <row r="211" spans="1:13" ht="15.75" customHeight="1" thickBot="1" x14ac:dyDescent="0.25">
      <c r="A211" s="60" t="s">
        <v>287</v>
      </c>
      <c r="B211" s="263">
        <v>600036456</v>
      </c>
      <c r="C211" s="263">
        <v>60437944</v>
      </c>
      <c r="D211" s="66">
        <v>91652000914</v>
      </c>
      <c r="E211" s="66">
        <v>3111</v>
      </c>
      <c r="F211" s="92">
        <v>12218</v>
      </c>
      <c r="G211" s="93">
        <v>0</v>
      </c>
      <c r="H211" s="93">
        <v>4374</v>
      </c>
      <c r="I211" s="93">
        <v>76</v>
      </c>
      <c r="J211" s="93">
        <f t="shared" si="33"/>
        <v>16668</v>
      </c>
      <c r="K211" s="188">
        <v>29.599999999999998</v>
      </c>
      <c r="M211" s="212"/>
    </row>
    <row r="212" spans="1:13" ht="19.5" customHeight="1" thickBot="1" x14ac:dyDescent="0.25">
      <c r="A212" s="63" t="s">
        <v>154</v>
      </c>
      <c r="B212" s="264"/>
      <c r="C212" s="264"/>
      <c r="D212" s="78"/>
      <c r="E212" s="79"/>
      <c r="F212" s="160">
        <f t="shared" ref="F212:K212" si="34">SUM(F194:F211)</f>
        <v>121621</v>
      </c>
      <c r="G212" s="160">
        <f t="shared" si="34"/>
        <v>182</v>
      </c>
      <c r="H212" s="160">
        <f t="shared" si="34"/>
        <v>43473</v>
      </c>
      <c r="I212" s="160">
        <f t="shared" si="34"/>
        <v>942</v>
      </c>
      <c r="J212" s="160">
        <f t="shared" si="34"/>
        <v>166218</v>
      </c>
      <c r="K212" s="184">
        <f t="shared" si="34"/>
        <v>290.61</v>
      </c>
      <c r="M212" s="212"/>
    </row>
    <row r="213" spans="1:13" ht="19.5" customHeight="1" x14ac:dyDescent="0.2">
      <c r="A213" s="67" t="s">
        <v>155</v>
      </c>
      <c r="B213" s="275"/>
      <c r="C213" s="275"/>
      <c r="D213" s="68"/>
      <c r="E213" s="68"/>
      <c r="F213" s="163"/>
      <c r="G213" s="163"/>
      <c r="H213" s="163"/>
      <c r="I213" s="163"/>
      <c r="J213" s="163"/>
      <c r="K213" s="190"/>
      <c r="M213" s="212"/>
    </row>
    <row r="214" spans="1:13" ht="15.75" customHeight="1" x14ac:dyDescent="0.2">
      <c r="A214" s="69" t="s">
        <v>16</v>
      </c>
      <c r="B214" s="268">
        <v>600037983</v>
      </c>
      <c r="C214" s="268">
        <v>65991257</v>
      </c>
      <c r="D214" s="70">
        <v>91652000900</v>
      </c>
      <c r="E214" s="59">
        <v>3111</v>
      </c>
      <c r="F214" s="92">
        <v>6051</v>
      </c>
      <c r="G214" s="159">
        <v>0</v>
      </c>
      <c r="H214" s="159">
        <v>2166</v>
      </c>
      <c r="I214" s="159">
        <v>45</v>
      </c>
      <c r="J214" s="159">
        <f t="shared" ref="J214:J235" si="35">F214+G214+H214+I214</f>
        <v>8262</v>
      </c>
      <c r="K214" s="158">
        <v>14.350000000000001</v>
      </c>
      <c r="M214" s="212"/>
    </row>
    <row r="215" spans="1:13" ht="15.75" customHeight="1" x14ac:dyDescent="0.2">
      <c r="A215" s="47" t="s">
        <v>288</v>
      </c>
      <c r="B215" s="262">
        <v>600037967</v>
      </c>
      <c r="C215" s="262">
        <v>61386171</v>
      </c>
      <c r="D215" s="59">
        <v>91652000892</v>
      </c>
      <c r="E215" s="59">
        <v>3111</v>
      </c>
      <c r="F215" s="92">
        <v>7577</v>
      </c>
      <c r="G215" s="92">
        <v>0</v>
      </c>
      <c r="H215" s="92">
        <v>2713</v>
      </c>
      <c r="I215" s="92">
        <v>65</v>
      </c>
      <c r="J215" s="92">
        <f t="shared" si="35"/>
        <v>10355</v>
      </c>
      <c r="K215" s="157">
        <v>18.570000000000004</v>
      </c>
      <c r="M215" s="212"/>
    </row>
    <row r="216" spans="1:13" ht="15.75" customHeight="1" x14ac:dyDescent="0.2">
      <c r="A216" s="47" t="s">
        <v>289</v>
      </c>
      <c r="B216" s="262">
        <v>600037657</v>
      </c>
      <c r="C216" s="262">
        <v>75030861</v>
      </c>
      <c r="D216" s="59">
        <v>91652001295</v>
      </c>
      <c r="E216" s="59">
        <v>3111</v>
      </c>
      <c r="F216" s="92">
        <v>7397</v>
      </c>
      <c r="G216" s="92">
        <v>0</v>
      </c>
      <c r="H216" s="92">
        <v>2648</v>
      </c>
      <c r="I216" s="92">
        <v>56</v>
      </c>
      <c r="J216" s="92">
        <f t="shared" si="35"/>
        <v>10101</v>
      </c>
      <c r="K216" s="157">
        <v>16.97</v>
      </c>
      <c r="M216" s="212"/>
    </row>
    <row r="217" spans="1:13" ht="15.75" customHeight="1" x14ac:dyDescent="0.2">
      <c r="A217" s="47" t="s">
        <v>290</v>
      </c>
      <c r="B217" s="262">
        <v>600037614</v>
      </c>
      <c r="C217" s="262">
        <v>61386162</v>
      </c>
      <c r="D217" s="59">
        <v>91652000893</v>
      </c>
      <c r="E217" s="59">
        <v>3111</v>
      </c>
      <c r="F217" s="92">
        <v>6820</v>
      </c>
      <c r="G217" s="92">
        <v>0</v>
      </c>
      <c r="H217" s="92">
        <v>2442</v>
      </c>
      <c r="I217" s="92">
        <v>50</v>
      </c>
      <c r="J217" s="92">
        <f t="shared" si="35"/>
        <v>9312</v>
      </c>
      <c r="K217" s="157">
        <v>15.62</v>
      </c>
      <c r="M217" s="212"/>
    </row>
    <row r="218" spans="1:13" ht="15.75" customHeight="1" x14ac:dyDescent="0.2">
      <c r="A218" s="47" t="s">
        <v>291</v>
      </c>
      <c r="B218" s="262">
        <v>600038114</v>
      </c>
      <c r="C218" s="262">
        <v>65991184</v>
      </c>
      <c r="D218" s="59">
        <v>91652000898</v>
      </c>
      <c r="E218" s="59">
        <v>3111</v>
      </c>
      <c r="F218" s="92">
        <v>6218</v>
      </c>
      <c r="G218" s="92">
        <v>0</v>
      </c>
      <c r="H218" s="92">
        <v>2226</v>
      </c>
      <c r="I218" s="92">
        <v>52</v>
      </c>
      <c r="J218" s="92">
        <f t="shared" si="35"/>
        <v>8496</v>
      </c>
      <c r="K218" s="157">
        <v>14.37</v>
      </c>
      <c r="M218" s="212"/>
    </row>
    <row r="219" spans="1:13" ht="25.5" x14ac:dyDescent="0.2">
      <c r="A219" s="47" t="s">
        <v>460</v>
      </c>
      <c r="B219" s="262">
        <v>691004412</v>
      </c>
      <c r="C219" s="262">
        <v>71294015</v>
      </c>
      <c r="D219" s="59">
        <v>91652001534</v>
      </c>
      <c r="E219" s="59">
        <v>3111</v>
      </c>
      <c r="F219" s="92">
        <v>5164</v>
      </c>
      <c r="G219" s="92">
        <v>0</v>
      </c>
      <c r="H219" s="92">
        <v>1849</v>
      </c>
      <c r="I219" s="92">
        <v>37</v>
      </c>
      <c r="J219" s="92">
        <f t="shared" si="35"/>
        <v>7050</v>
      </c>
      <c r="K219" s="157">
        <v>12.85</v>
      </c>
      <c r="M219" s="212"/>
    </row>
    <row r="220" spans="1:13" ht="15.75" customHeight="1" x14ac:dyDescent="0.2">
      <c r="A220" s="47" t="s">
        <v>434</v>
      </c>
      <c r="B220" s="262">
        <v>600038017</v>
      </c>
      <c r="C220" s="262">
        <v>65990994</v>
      </c>
      <c r="D220" s="59">
        <v>91652000896</v>
      </c>
      <c r="E220" s="59">
        <v>3111</v>
      </c>
      <c r="F220" s="169">
        <v>11666</v>
      </c>
      <c r="G220" s="92">
        <v>0</v>
      </c>
      <c r="H220" s="92">
        <v>4176</v>
      </c>
      <c r="I220" s="92">
        <v>79</v>
      </c>
      <c r="J220" s="92">
        <f t="shared" si="35"/>
        <v>15921</v>
      </c>
      <c r="K220" s="157">
        <v>27.68</v>
      </c>
      <c r="M220" s="212"/>
    </row>
    <row r="221" spans="1:13" ht="15.75" customHeight="1" x14ac:dyDescent="0.2">
      <c r="A221" s="47" t="s">
        <v>292</v>
      </c>
      <c r="B221" s="262">
        <v>600038076</v>
      </c>
      <c r="C221" s="262">
        <v>75030853</v>
      </c>
      <c r="D221" s="59">
        <v>91652001296</v>
      </c>
      <c r="E221" s="59">
        <v>3111</v>
      </c>
      <c r="F221" s="92">
        <v>6747</v>
      </c>
      <c r="G221" s="92">
        <v>0</v>
      </c>
      <c r="H221" s="92">
        <v>2415</v>
      </c>
      <c r="I221" s="92">
        <v>52</v>
      </c>
      <c r="J221" s="92">
        <f t="shared" si="35"/>
        <v>9214</v>
      </c>
      <c r="K221" s="157">
        <v>15.68</v>
      </c>
      <c r="M221" s="212"/>
    </row>
    <row r="222" spans="1:13" ht="15.75" customHeight="1" x14ac:dyDescent="0.2">
      <c r="A222" s="47" t="s">
        <v>293</v>
      </c>
      <c r="B222" s="262">
        <v>600037606</v>
      </c>
      <c r="C222" s="262">
        <v>75030845</v>
      </c>
      <c r="D222" s="59">
        <v>91652001297</v>
      </c>
      <c r="E222" s="59">
        <v>3111</v>
      </c>
      <c r="F222" s="92">
        <v>6539</v>
      </c>
      <c r="G222" s="92">
        <v>0</v>
      </c>
      <c r="H222" s="92">
        <v>2341</v>
      </c>
      <c r="I222" s="92">
        <v>51</v>
      </c>
      <c r="J222" s="92">
        <f t="shared" si="35"/>
        <v>8931</v>
      </c>
      <c r="K222" s="157">
        <v>15.39</v>
      </c>
      <c r="M222" s="212"/>
    </row>
    <row r="223" spans="1:13" ht="15.75" customHeight="1" x14ac:dyDescent="0.2">
      <c r="A223" s="47" t="s">
        <v>443</v>
      </c>
      <c r="B223" s="262">
        <v>600038092</v>
      </c>
      <c r="C223" s="262">
        <v>75030870</v>
      </c>
      <c r="D223" s="59">
        <v>91652001299</v>
      </c>
      <c r="E223" s="59">
        <v>3111</v>
      </c>
      <c r="F223" s="92">
        <v>6179</v>
      </c>
      <c r="G223" s="92">
        <v>31</v>
      </c>
      <c r="H223" s="92">
        <v>2223</v>
      </c>
      <c r="I223" s="92">
        <v>48</v>
      </c>
      <c r="J223" s="92">
        <f t="shared" si="35"/>
        <v>8481</v>
      </c>
      <c r="K223" s="195">
        <v>14.77</v>
      </c>
      <c r="M223" s="212"/>
    </row>
    <row r="224" spans="1:13" ht="15.75" customHeight="1" x14ac:dyDescent="0.2">
      <c r="A224" s="47" t="s">
        <v>442</v>
      </c>
      <c r="B224" s="262">
        <v>612400506</v>
      </c>
      <c r="C224" s="262">
        <v>75030802</v>
      </c>
      <c r="D224" s="59">
        <v>91652001300</v>
      </c>
      <c r="E224" s="59">
        <v>3111</v>
      </c>
      <c r="F224" s="92">
        <v>6326</v>
      </c>
      <c r="G224" s="92">
        <v>0</v>
      </c>
      <c r="H224" s="92">
        <v>2265</v>
      </c>
      <c r="I224" s="92">
        <v>50</v>
      </c>
      <c r="J224" s="92">
        <f t="shared" si="35"/>
        <v>8641</v>
      </c>
      <c r="K224" s="195">
        <v>14.379999999999999</v>
      </c>
      <c r="M224" s="212"/>
    </row>
    <row r="225" spans="1:13" ht="15.75" customHeight="1" x14ac:dyDescent="0.2">
      <c r="A225" s="47" t="s">
        <v>294</v>
      </c>
      <c r="B225" s="262">
        <v>600037550</v>
      </c>
      <c r="C225" s="262">
        <v>61381551</v>
      </c>
      <c r="D225" s="59">
        <v>91652000889</v>
      </c>
      <c r="E225" s="59">
        <v>3111</v>
      </c>
      <c r="F225" s="92">
        <v>5855</v>
      </c>
      <c r="G225" s="92">
        <v>0</v>
      </c>
      <c r="H225" s="92">
        <v>2096</v>
      </c>
      <c r="I225" s="92">
        <v>50</v>
      </c>
      <c r="J225" s="92">
        <f t="shared" si="35"/>
        <v>8001</v>
      </c>
      <c r="K225" s="195">
        <v>13.84</v>
      </c>
      <c r="M225" s="212"/>
    </row>
    <row r="226" spans="1:13" ht="15.75" customHeight="1" x14ac:dyDescent="0.2">
      <c r="A226" s="47" t="s">
        <v>496</v>
      </c>
      <c r="B226" s="262">
        <v>600037991</v>
      </c>
      <c r="C226" s="262">
        <v>65991249</v>
      </c>
      <c r="D226" s="59">
        <v>91652000899</v>
      </c>
      <c r="E226" s="59">
        <v>3111</v>
      </c>
      <c r="F226" s="92">
        <v>7025</v>
      </c>
      <c r="G226" s="92">
        <v>12</v>
      </c>
      <c r="H226" s="92">
        <v>2519</v>
      </c>
      <c r="I226" s="92">
        <v>50</v>
      </c>
      <c r="J226" s="92">
        <f t="shared" si="35"/>
        <v>9606</v>
      </c>
      <c r="K226" s="195">
        <v>16.34</v>
      </c>
      <c r="M226" s="212"/>
    </row>
    <row r="227" spans="1:13" ht="15.75" customHeight="1" x14ac:dyDescent="0.2">
      <c r="A227" s="47" t="s">
        <v>489</v>
      </c>
      <c r="B227" s="262">
        <v>600037959</v>
      </c>
      <c r="C227" s="262">
        <v>61386014</v>
      </c>
      <c r="D227" s="59">
        <v>91652000891</v>
      </c>
      <c r="E227" s="59">
        <v>3111</v>
      </c>
      <c r="F227" s="92">
        <v>8207</v>
      </c>
      <c r="G227" s="92">
        <v>0</v>
      </c>
      <c r="H227" s="92">
        <v>2938</v>
      </c>
      <c r="I227" s="92">
        <v>58</v>
      </c>
      <c r="J227" s="92">
        <f t="shared" si="35"/>
        <v>11203</v>
      </c>
      <c r="K227" s="195">
        <v>19.37</v>
      </c>
      <c r="M227" s="212"/>
    </row>
    <row r="228" spans="1:13" ht="25.5" x14ac:dyDescent="0.2">
      <c r="A228" s="47" t="s">
        <v>295</v>
      </c>
      <c r="B228" s="262">
        <v>600038009</v>
      </c>
      <c r="C228" s="262">
        <v>65991001</v>
      </c>
      <c r="D228" s="59">
        <v>91652000897</v>
      </c>
      <c r="E228" s="59">
        <v>3111</v>
      </c>
      <c r="F228" s="92">
        <v>10787</v>
      </c>
      <c r="G228" s="92">
        <v>0</v>
      </c>
      <c r="H228" s="92">
        <v>3862</v>
      </c>
      <c r="I228" s="92">
        <v>70</v>
      </c>
      <c r="J228" s="92">
        <f t="shared" si="35"/>
        <v>14719</v>
      </c>
      <c r="K228" s="195">
        <v>27.73</v>
      </c>
      <c r="M228" s="212"/>
    </row>
    <row r="229" spans="1:13" ht="25.5" x14ac:dyDescent="0.2">
      <c r="A229" s="47" t="s">
        <v>446</v>
      </c>
      <c r="B229" s="262">
        <v>691009805</v>
      </c>
      <c r="C229" s="269" t="s">
        <v>581</v>
      </c>
      <c r="D229" s="59">
        <v>91652001543</v>
      </c>
      <c r="E229" s="59">
        <v>3111</v>
      </c>
      <c r="F229" s="92">
        <v>7016</v>
      </c>
      <c r="G229" s="92">
        <v>0</v>
      </c>
      <c r="H229" s="92">
        <v>2512</v>
      </c>
      <c r="I229" s="92">
        <v>53</v>
      </c>
      <c r="J229" s="92">
        <f t="shared" si="35"/>
        <v>9581</v>
      </c>
      <c r="K229" s="195">
        <v>16.830000000000002</v>
      </c>
      <c r="M229" s="212"/>
    </row>
    <row r="230" spans="1:13" ht="15.75" customHeight="1" x14ac:dyDescent="0.2">
      <c r="A230" s="47" t="s">
        <v>17</v>
      </c>
      <c r="B230" s="262">
        <v>600037568</v>
      </c>
      <c r="C230" s="262">
        <v>61381560</v>
      </c>
      <c r="D230" s="59">
        <v>91652000890</v>
      </c>
      <c r="E230" s="59">
        <v>3111</v>
      </c>
      <c r="F230" s="92">
        <v>6900</v>
      </c>
      <c r="G230" s="92">
        <v>0</v>
      </c>
      <c r="H230" s="92">
        <v>2470</v>
      </c>
      <c r="I230" s="92">
        <v>52</v>
      </c>
      <c r="J230" s="92">
        <f t="shared" si="35"/>
        <v>9422</v>
      </c>
      <c r="K230" s="195">
        <v>16.86</v>
      </c>
      <c r="M230" s="212"/>
    </row>
    <row r="231" spans="1:13" ht="15.75" customHeight="1" x14ac:dyDescent="0.2">
      <c r="A231" s="47" t="s">
        <v>296</v>
      </c>
      <c r="B231" s="262">
        <v>600038025</v>
      </c>
      <c r="C231" s="262">
        <v>63829908</v>
      </c>
      <c r="D231" s="59">
        <v>91652000894</v>
      </c>
      <c r="E231" s="59">
        <v>3111</v>
      </c>
      <c r="F231" s="92">
        <v>9216</v>
      </c>
      <c r="G231" s="92">
        <v>0</v>
      </c>
      <c r="H231" s="92">
        <v>3299</v>
      </c>
      <c r="I231" s="92">
        <v>76</v>
      </c>
      <c r="J231" s="92">
        <f t="shared" si="35"/>
        <v>12591</v>
      </c>
      <c r="K231" s="195">
        <v>21.92</v>
      </c>
      <c r="M231" s="212"/>
    </row>
    <row r="232" spans="1:13" ht="15.75" customHeight="1" x14ac:dyDescent="0.2">
      <c r="A232" s="47" t="s">
        <v>297</v>
      </c>
      <c r="B232" s="262">
        <v>600038041</v>
      </c>
      <c r="C232" s="262">
        <v>75030811</v>
      </c>
      <c r="D232" s="59">
        <v>91652001303</v>
      </c>
      <c r="E232" s="59">
        <v>3111</v>
      </c>
      <c r="F232" s="92">
        <v>5757</v>
      </c>
      <c r="G232" s="92">
        <v>0</v>
      </c>
      <c r="H232" s="92">
        <v>2061</v>
      </c>
      <c r="I232" s="92">
        <v>45</v>
      </c>
      <c r="J232" s="92">
        <f t="shared" si="35"/>
        <v>7863</v>
      </c>
      <c r="K232" s="195">
        <v>13.64</v>
      </c>
      <c r="M232" s="212"/>
    </row>
    <row r="233" spans="1:13" ht="15.75" customHeight="1" x14ac:dyDescent="0.2">
      <c r="A233" s="47" t="s">
        <v>298</v>
      </c>
      <c r="B233" s="262">
        <v>600038068</v>
      </c>
      <c r="C233" s="262">
        <v>75030829</v>
      </c>
      <c r="D233" s="59">
        <v>91652001301</v>
      </c>
      <c r="E233" s="59">
        <v>3111</v>
      </c>
      <c r="F233" s="92">
        <v>6219</v>
      </c>
      <c r="G233" s="92">
        <v>0</v>
      </c>
      <c r="H233" s="92">
        <v>2226</v>
      </c>
      <c r="I233" s="92">
        <v>48</v>
      </c>
      <c r="J233" s="92">
        <f t="shared" si="35"/>
        <v>8493</v>
      </c>
      <c r="K233" s="195">
        <v>14.76</v>
      </c>
      <c r="M233" s="212"/>
    </row>
    <row r="234" spans="1:13" ht="15.75" customHeight="1" x14ac:dyDescent="0.2">
      <c r="A234" s="47" t="s">
        <v>461</v>
      </c>
      <c r="B234" s="262">
        <v>600038033</v>
      </c>
      <c r="C234" s="262">
        <v>63829916</v>
      </c>
      <c r="D234" s="59">
        <v>91652000895</v>
      </c>
      <c r="E234" s="59">
        <v>3111</v>
      </c>
      <c r="F234" s="92">
        <v>6318</v>
      </c>
      <c r="G234" s="92">
        <v>0</v>
      </c>
      <c r="H234" s="92">
        <v>2262</v>
      </c>
      <c r="I234" s="92">
        <v>52</v>
      </c>
      <c r="J234" s="92">
        <f t="shared" si="35"/>
        <v>8632</v>
      </c>
      <c r="K234" s="195">
        <v>14.719999999999999</v>
      </c>
      <c r="M234" s="212"/>
    </row>
    <row r="235" spans="1:13" ht="15.75" customHeight="1" x14ac:dyDescent="0.2">
      <c r="A235" s="47" t="s">
        <v>299</v>
      </c>
      <c r="B235" s="262">
        <v>600037649</v>
      </c>
      <c r="C235" s="262">
        <v>75030837</v>
      </c>
      <c r="D235" s="59">
        <v>91652001302</v>
      </c>
      <c r="E235" s="59">
        <v>3111</v>
      </c>
      <c r="F235" s="92">
        <v>9332</v>
      </c>
      <c r="G235" s="92">
        <v>0</v>
      </c>
      <c r="H235" s="92">
        <v>3341</v>
      </c>
      <c r="I235" s="92">
        <v>65</v>
      </c>
      <c r="J235" s="92">
        <f t="shared" si="35"/>
        <v>12738</v>
      </c>
      <c r="K235" s="195">
        <v>22.45</v>
      </c>
      <c r="M235" s="212"/>
    </row>
    <row r="236" spans="1:13" ht="19.5" customHeight="1" x14ac:dyDescent="0.2">
      <c r="A236" s="71" t="s">
        <v>156</v>
      </c>
      <c r="B236" s="261"/>
      <c r="C236" s="261"/>
      <c r="D236" s="72"/>
      <c r="E236" s="72"/>
      <c r="F236" s="165"/>
      <c r="G236" s="165"/>
      <c r="H236" s="165"/>
      <c r="I236" s="165"/>
      <c r="J236" s="165"/>
      <c r="K236" s="196"/>
      <c r="M236" s="212"/>
    </row>
    <row r="237" spans="1:13" ht="15.75" customHeight="1" thickBot="1" x14ac:dyDescent="0.25">
      <c r="A237" s="73" t="s">
        <v>405</v>
      </c>
      <c r="B237" s="274">
        <v>600038106</v>
      </c>
      <c r="C237" s="274">
        <v>70872392</v>
      </c>
      <c r="D237" s="62">
        <v>91652000920</v>
      </c>
      <c r="E237" s="62">
        <v>3111</v>
      </c>
      <c r="F237" s="92">
        <v>10259</v>
      </c>
      <c r="G237" s="93">
        <v>0</v>
      </c>
      <c r="H237" s="93">
        <v>3673</v>
      </c>
      <c r="I237" s="93">
        <v>74</v>
      </c>
      <c r="J237" s="93">
        <f t="shared" ref="J237" si="36">F237+G237+H237+I237</f>
        <v>14006</v>
      </c>
      <c r="K237" s="194">
        <v>24.11</v>
      </c>
      <c r="M237" s="212"/>
    </row>
    <row r="238" spans="1:13" ht="19.5" customHeight="1" thickBot="1" x14ac:dyDescent="0.25">
      <c r="A238" s="63" t="s">
        <v>157</v>
      </c>
      <c r="B238" s="264"/>
      <c r="C238" s="264"/>
      <c r="D238" s="78"/>
      <c r="E238" s="79"/>
      <c r="F238" s="162">
        <f t="shared" ref="F238:K238" si="37">SUM(F214:F237)</f>
        <v>169575</v>
      </c>
      <c r="G238" s="162">
        <f t="shared" si="37"/>
        <v>43</v>
      </c>
      <c r="H238" s="162">
        <f t="shared" si="37"/>
        <v>60723</v>
      </c>
      <c r="I238" s="162">
        <f t="shared" si="37"/>
        <v>1278</v>
      </c>
      <c r="J238" s="162">
        <f t="shared" si="37"/>
        <v>231619</v>
      </c>
      <c r="K238" s="189">
        <f t="shared" si="37"/>
        <v>403.2</v>
      </c>
      <c r="M238" s="212"/>
    </row>
    <row r="239" spans="1:13" ht="19.5" customHeight="1" x14ac:dyDescent="0.2">
      <c r="A239" s="67" t="s">
        <v>158</v>
      </c>
      <c r="B239" s="275"/>
      <c r="C239" s="275"/>
      <c r="D239" s="68"/>
      <c r="E239" s="68"/>
      <c r="F239" s="163"/>
      <c r="G239" s="163"/>
      <c r="H239" s="163"/>
      <c r="I239" s="163"/>
      <c r="J239" s="163"/>
      <c r="K239" s="190"/>
      <c r="M239" s="212"/>
    </row>
    <row r="240" spans="1:13" ht="15.75" customHeight="1" x14ac:dyDescent="0.2">
      <c r="A240" s="69" t="s">
        <v>18</v>
      </c>
      <c r="B240" s="268">
        <v>612800334</v>
      </c>
      <c r="C240" s="268">
        <v>70884501</v>
      </c>
      <c r="D240" s="70">
        <v>91652000902</v>
      </c>
      <c r="E240" s="70">
        <v>3111</v>
      </c>
      <c r="F240" s="169">
        <v>13750</v>
      </c>
      <c r="G240" s="169">
        <v>30</v>
      </c>
      <c r="H240" s="159">
        <v>4933</v>
      </c>
      <c r="I240" s="159">
        <v>112</v>
      </c>
      <c r="J240" s="92">
        <f t="shared" ref="J240:J249" si="38">F240+G240+H240+I240</f>
        <v>18825</v>
      </c>
      <c r="K240" s="181">
        <v>31.85</v>
      </c>
      <c r="M240" s="212"/>
    </row>
    <row r="241" spans="1:13" x14ac:dyDescent="0.2">
      <c r="A241" s="47" t="s">
        <v>300</v>
      </c>
      <c r="B241" s="262">
        <v>600040313</v>
      </c>
      <c r="C241" s="262">
        <v>70884471</v>
      </c>
      <c r="D241" s="59">
        <v>91652000904</v>
      </c>
      <c r="E241" s="59">
        <v>3111</v>
      </c>
      <c r="F241" s="169">
        <v>8613</v>
      </c>
      <c r="G241" s="169">
        <v>25</v>
      </c>
      <c r="H241" s="92">
        <v>3092</v>
      </c>
      <c r="I241" s="92">
        <v>60</v>
      </c>
      <c r="J241" s="92">
        <f t="shared" si="38"/>
        <v>11790</v>
      </c>
      <c r="K241" s="182">
        <v>20.67</v>
      </c>
      <c r="M241" s="212"/>
    </row>
    <row r="242" spans="1:13" ht="15.75" customHeight="1" x14ac:dyDescent="0.2">
      <c r="A242" s="47" t="s">
        <v>19</v>
      </c>
      <c r="B242" s="262">
        <v>600040186</v>
      </c>
      <c r="C242" s="262">
        <v>70920796</v>
      </c>
      <c r="D242" s="59">
        <v>91652001310</v>
      </c>
      <c r="E242" s="59">
        <v>3111</v>
      </c>
      <c r="F242" s="169">
        <v>9875</v>
      </c>
      <c r="G242" s="169">
        <v>5</v>
      </c>
      <c r="H242" s="92">
        <v>3537</v>
      </c>
      <c r="I242" s="92">
        <v>64</v>
      </c>
      <c r="J242" s="92">
        <f t="shared" si="38"/>
        <v>13481</v>
      </c>
      <c r="K242" s="182">
        <v>24.13</v>
      </c>
      <c r="M242" s="212"/>
    </row>
    <row r="243" spans="1:13" ht="15.75" customHeight="1" x14ac:dyDescent="0.2">
      <c r="A243" s="47" t="s">
        <v>427</v>
      </c>
      <c r="B243" s="262">
        <v>600040101</v>
      </c>
      <c r="C243" s="262">
        <v>70919593</v>
      </c>
      <c r="D243" s="59">
        <v>91652001304</v>
      </c>
      <c r="E243" s="59">
        <v>3111</v>
      </c>
      <c r="F243" s="169">
        <v>8162</v>
      </c>
      <c r="G243" s="169">
        <v>20</v>
      </c>
      <c r="H243" s="92">
        <v>2929</v>
      </c>
      <c r="I243" s="92">
        <v>67</v>
      </c>
      <c r="J243" s="92">
        <f t="shared" si="38"/>
        <v>11178</v>
      </c>
      <c r="K243" s="182">
        <v>19.47</v>
      </c>
      <c r="M243" s="212"/>
    </row>
    <row r="244" spans="1:13" ht="25.5" x14ac:dyDescent="0.2">
      <c r="A244" s="47" t="s">
        <v>582</v>
      </c>
      <c r="B244" s="262">
        <v>600040160</v>
      </c>
      <c r="C244" s="262">
        <v>70918317</v>
      </c>
      <c r="D244" s="59">
        <v>91652001311</v>
      </c>
      <c r="E244" s="59">
        <v>3111</v>
      </c>
      <c r="F244" s="169">
        <v>6952</v>
      </c>
      <c r="G244" s="169">
        <v>0</v>
      </c>
      <c r="H244" s="92">
        <v>2489</v>
      </c>
      <c r="I244" s="92">
        <v>49</v>
      </c>
      <c r="J244" s="92">
        <f t="shared" si="38"/>
        <v>9490</v>
      </c>
      <c r="K244" s="182">
        <v>17.37</v>
      </c>
      <c r="M244" s="212"/>
    </row>
    <row r="245" spans="1:13" ht="15.75" customHeight="1" x14ac:dyDescent="0.2">
      <c r="A245" s="47" t="s">
        <v>20</v>
      </c>
      <c r="B245" s="262">
        <v>600040178</v>
      </c>
      <c r="C245" s="262">
        <v>70884498</v>
      </c>
      <c r="D245" s="59">
        <v>91652000901</v>
      </c>
      <c r="E245" s="59">
        <v>3111</v>
      </c>
      <c r="F245" s="169">
        <v>13868</v>
      </c>
      <c r="G245" s="169">
        <v>0</v>
      </c>
      <c r="H245" s="92">
        <v>4965</v>
      </c>
      <c r="I245" s="92">
        <v>108</v>
      </c>
      <c r="J245" s="92">
        <f t="shared" si="38"/>
        <v>18941</v>
      </c>
      <c r="K245" s="182">
        <v>32.28</v>
      </c>
      <c r="M245" s="212"/>
    </row>
    <row r="246" spans="1:13" ht="15.75" customHeight="1" x14ac:dyDescent="0.2">
      <c r="A246" s="47" t="s">
        <v>21</v>
      </c>
      <c r="B246" s="262">
        <v>600040135</v>
      </c>
      <c r="C246" s="262">
        <v>70920257</v>
      </c>
      <c r="D246" s="59">
        <v>91652001307</v>
      </c>
      <c r="E246" s="59">
        <v>3111</v>
      </c>
      <c r="F246" s="169">
        <v>7169</v>
      </c>
      <c r="G246" s="169">
        <v>0</v>
      </c>
      <c r="H246" s="92">
        <v>2567</v>
      </c>
      <c r="I246" s="92">
        <v>56</v>
      </c>
      <c r="J246" s="92">
        <f t="shared" si="38"/>
        <v>9792</v>
      </c>
      <c r="K246" s="182">
        <v>17.150000000000002</v>
      </c>
      <c r="M246" s="212"/>
    </row>
    <row r="247" spans="1:13" ht="25.5" x14ac:dyDescent="0.2">
      <c r="A247" s="47" t="s">
        <v>525</v>
      </c>
      <c r="B247" s="262">
        <v>691011583</v>
      </c>
      <c r="C247" s="269" t="s">
        <v>583</v>
      </c>
      <c r="D247" s="59">
        <v>91652001545</v>
      </c>
      <c r="E247" s="59">
        <v>3111</v>
      </c>
      <c r="F247" s="169">
        <v>7040</v>
      </c>
      <c r="G247" s="169">
        <v>0</v>
      </c>
      <c r="H247" s="92">
        <v>2520</v>
      </c>
      <c r="I247" s="92">
        <v>55</v>
      </c>
      <c r="J247" s="92">
        <f t="shared" si="38"/>
        <v>9615</v>
      </c>
      <c r="K247" s="182">
        <v>16.84</v>
      </c>
      <c r="M247" s="212"/>
    </row>
    <row r="248" spans="1:13" ht="15.75" customHeight="1" x14ac:dyDescent="0.2">
      <c r="A248" s="47" t="s">
        <v>22</v>
      </c>
      <c r="B248" s="262">
        <v>600040348</v>
      </c>
      <c r="C248" s="262">
        <v>70884480</v>
      </c>
      <c r="D248" s="59">
        <v>91652000903</v>
      </c>
      <c r="E248" s="59">
        <v>3111</v>
      </c>
      <c r="F248" s="169">
        <v>17242</v>
      </c>
      <c r="G248" s="169">
        <v>0</v>
      </c>
      <c r="H248" s="92">
        <v>6173</v>
      </c>
      <c r="I248" s="92">
        <v>142</v>
      </c>
      <c r="J248" s="92">
        <f t="shared" si="38"/>
        <v>23557</v>
      </c>
      <c r="K248" s="182">
        <v>40.98</v>
      </c>
      <c r="M248" s="212"/>
    </row>
    <row r="249" spans="1:13" ht="25.5" x14ac:dyDescent="0.2">
      <c r="A249" s="47" t="s">
        <v>502</v>
      </c>
      <c r="B249" s="262">
        <v>600040151</v>
      </c>
      <c r="C249" s="262">
        <v>70920818</v>
      </c>
      <c r="D249" s="59">
        <v>91652001306</v>
      </c>
      <c r="E249" s="59">
        <v>3111</v>
      </c>
      <c r="F249" s="169">
        <v>12625</v>
      </c>
      <c r="G249" s="169">
        <v>20</v>
      </c>
      <c r="H249" s="92">
        <v>4527</v>
      </c>
      <c r="I249" s="92">
        <v>80</v>
      </c>
      <c r="J249" s="92">
        <f t="shared" si="38"/>
        <v>17252</v>
      </c>
      <c r="K249" s="182">
        <v>31.3</v>
      </c>
      <c r="M249" s="212"/>
    </row>
    <row r="250" spans="1:13" ht="19.5" customHeight="1" x14ac:dyDescent="0.2">
      <c r="A250" s="71" t="s">
        <v>159</v>
      </c>
      <c r="B250" s="261"/>
      <c r="C250" s="261"/>
      <c r="D250" s="72"/>
      <c r="E250" s="72"/>
      <c r="F250" s="165"/>
      <c r="G250" s="165"/>
      <c r="H250" s="165"/>
      <c r="I250" s="165"/>
      <c r="J250" s="165"/>
      <c r="K250" s="193"/>
      <c r="M250" s="212"/>
    </row>
    <row r="251" spans="1:13" ht="15.75" customHeight="1" thickBot="1" x14ac:dyDescent="0.25">
      <c r="A251" s="60" t="s">
        <v>301</v>
      </c>
      <c r="B251" s="263">
        <v>600039986</v>
      </c>
      <c r="C251" s="263">
        <v>75031604</v>
      </c>
      <c r="D251" s="66">
        <v>91652001346</v>
      </c>
      <c r="E251" s="66">
        <v>3111</v>
      </c>
      <c r="F251" s="92">
        <v>8937</v>
      </c>
      <c r="G251" s="93">
        <v>0</v>
      </c>
      <c r="H251" s="93">
        <v>3200</v>
      </c>
      <c r="I251" s="93">
        <v>77</v>
      </c>
      <c r="J251" s="93">
        <f t="shared" ref="J251" si="39">F251+G251+H251+I251</f>
        <v>12214</v>
      </c>
      <c r="K251" s="192">
        <v>21.03</v>
      </c>
      <c r="M251" s="212"/>
    </row>
    <row r="252" spans="1:13" ht="19.5" customHeight="1" thickBot="1" x14ac:dyDescent="0.25">
      <c r="A252" s="63" t="s">
        <v>160</v>
      </c>
      <c r="B252" s="264"/>
      <c r="C252" s="264"/>
      <c r="D252" s="78"/>
      <c r="E252" s="79"/>
      <c r="F252" s="162">
        <f t="shared" ref="F252:I252" si="40">SUM(F240:F251)</f>
        <v>114233</v>
      </c>
      <c r="G252" s="162">
        <f t="shared" si="40"/>
        <v>100</v>
      </c>
      <c r="H252" s="162">
        <f t="shared" si="40"/>
        <v>40932</v>
      </c>
      <c r="I252" s="162">
        <f t="shared" si="40"/>
        <v>870</v>
      </c>
      <c r="J252" s="162">
        <f>SUM(J240:J251)</f>
        <v>156135</v>
      </c>
      <c r="K252" s="189">
        <f t="shared" ref="K252" si="41">SUM(K240:K251)</f>
        <v>273.07000000000005</v>
      </c>
      <c r="M252" s="212"/>
    </row>
    <row r="253" spans="1:13" ht="19.5" customHeight="1" x14ac:dyDescent="0.2">
      <c r="A253" s="53" t="s">
        <v>161</v>
      </c>
      <c r="B253" s="265"/>
      <c r="C253" s="265"/>
      <c r="D253" s="65"/>
      <c r="E253" s="65"/>
      <c r="F253" s="161"/>
      <c r="G253" s="161"/>
      <c r="H253" s="161"/>
      <c r="I253" s="161"/>
      <c r="J253" s="161"/>
      <c r="K253" s="185"/>
      <c r="M253" s="212"/>
    </row>
    <row r="254" spans="1:13" ht="15.75" customHeight="1" x14ac:dyDescent="0.2">
      <c r="A254" s="47" t="s">
        <v>23</v>
      </c>
      <c r="B254" s="262">
        <v>600040879</v>
      </c>
      <c r="C254" s="262">
        <v>47610140</v>
      </c>
      <c r="D254" s="59">
        <v>91652000908</v>
      </c>
      <c r="E254" s="59">
        <v>3111</v>
      </c>
      <c r="F254" s="92">
        <v>7496</v>
      </c>
      <c r="G254" s="92">
        <v>0</v>
      </c>
      <c r="H254" s="92">
        <v>2683</v>
      </c>
      <c r="I254" s="92">
        <v>56</v>
      </c>
      <c r="J254" s="92">
        <f t="shared" ref="J254:J261" si="42">F254+G254+H254+I254</f>
        <v>10235</v>
      </c>
      <c r="K254" s="157">
        <v>18.170000000000002</v>
      </c>
      <c r="M254" s="212"/>
    </row>
    <row r="255" spans="1:13" ht="15.75" customHeight="1" x14ac:dyDescent="0.2">
      <c r="A255" s="47" t="s">
        <v>24</v>
      </c>
      <c r="B255" s="262">
        <v>600041034</v>
      </c>
      <c r="C255" s="262">
        <v>62930591</v>
      </c>
      <c r="D255" s="59">
        <v>91652000909</v>
      </c>
      <c r="E255" s="59">
        <v>3111</v>
      </c>
      <c r="F255" s="92">
        <v>9329</v>
      </c>
      <c r="G255" s="92">
        <v>10</v>
      </c>
      <c r="H255" s="92">
        <v>3343</v>
      </c>
      <c r="I255" s="92">
        <v>84</v>
      </c>
      <c r="J255" s="92">
        <f t="shared" si="42"/>
        <v>12766</v>
      </c>
      <c r="K255" s="157">
        <v>22.14</v>
      </c>
      <c r="M255" s="212"/>
    </row>
    <row r="256" spans="1:13" ht="15.75" customHeight="1" x14ac:dyDescent="0.2">
      <c r="A256" s="47" t="s">
        <v>25</v>
      </c>
      <c r="B256" s="262">
        <v>600040984</v>
      </c>
      <c r="C256" s="262">
        <v>48132365</v>
      </c>
      <c r="D256" s="59">
        <v>91652000905</v>
      </c>
      <c r="E256" s="59">
        <v>3111</v>
      </c>
      <c r="F256" s="92">
        <v>8962</v>
      </c>
      <c r="G256" s="92">
        <v>0</v>
      </c>
      <c r="H256" s="92">
        <v>3208</v>
      </c>
      <c r="I256" s="92">
        <v>83</v>
      </c>
      <c r="J256" s="92">
        <f t="shared" si="42"/>
        <v>12253</v>
      </c>
      <c r="K256" s="157">
        <v>22.03</v>
      </c>
      <c r="M256" s="212"/>
    </row>
    <row r="257" spans="1:13" ht="15.75" customHeight="1" x14ac:dyDescent="0.2">
      <c r="A257" s="47" t="s">
        <v>26</v>
      </c>
      <c r="B257" s="262">
        <v>600040933</v>
      </c>
      <c r="C257" s="262">
        <v>63831571</v>
      </c>
      <c r="D257" s="59">
        <v>91652000912</v>
      </c>
      <c r="E257" s="59">
        <v>3111</v>
      </c>
      <c r="F257" s="92">
        <v>11020</v>
      </c>
      <c r="G257" s="92">
        <v>30</v>
      </c>
      <c r="H257" s="92">
        <v>3955</v>
      </c>
      <c r="I257" s="92">
        <v>79</v>
      </c>
      <c r="J257" s="92">
        <f t="shared" si="42"/>
        <v>15084</v>
      </c>
      <c r="K257" s="157">
        <v>25.92</v>
      </c>
      <c r="M257" s="212"/>
    </row>
    <row r="258" spans="1:13" ht="15.75" customHeight="1" x14ac:dyDescent="0.2">
      <c r="A258" s="47" t="s">
        <v>27</v>
      </c>
      <c r="B258" s="262">
        <v>600040941</v>
      </c>
      <c r="C258" s="262">
        <v>63831538</v>
      </c>
      <c r="D258" s="59">
        <v>91652000911</v>
      </c>
      <c r="E258" s="59">
        <v>3111</v>
      </c>
      <c r="F258" s="92">
        <v>6302</v>
      </c>
      <c r="G258" s="92">
        <v>0</v>
      </c>
      <c r="H258" s="92">
        <v>2256</v>
      </c>
      <c r="I258" s="92">
        <v>55</v>
      </c>
      <c r="J258" s="92">
        <f t="shared" si="42"/>
        <v>8613</v>
      </c>
      <c r="K258" s="157">
        <v>14.47</v>
      </c>
      <c r="M258" s="212"/>
    </row>
    <row r="259" spans="1:13" ht="15.75" customHeight="1" x14ac:dyDescent="0.2">
      <c r="A259" s="47" t="s">
        <v>28</v>
      </c>
      <c r="B259" s="262">
        <v>600040968</v>
      </c>
      <c r="C259" s="262">
        <v>47610182</v>
      </c>
      <c r="D259" s="59">
        <v>91652000906</v>
      </c>
      <c r="E259" s="59">
        <v>3111</v>
      </c>
      <c r="F259" s="92">
        <v>7346</v>
      </c>
      <c r="G259" s="92">
        <v>10</v>
      </c>
      <c r="H259" s="92">
        <v>2633</v>
      </c>
      <c r="I259" s="92">
        <v>68</v>
      </c>
      <c r="J259" s="92">
        <f t="shared" si="42"/>
        <v>10057</v>
      </c>
      <c r="K259" s="157">
        <v>17.22</v>
      </c>
      <c r="M259" s="212"/>
    </row>
    <row r="260" spans="1:13" ht="15.75" customHeight="1" x14ac:dyDescent="0.2">
      <c r="A260" s="47" t="s">
        <v>29</v>
      </c>
      <c r="B260" s="262">
        <v>600040950</v>
      </c>
      <c r="C260" s="262">
        <v>63831520</v>
      </c>
      <c r="D260" s="59">
        <v>91652000907</v>
      </c>
      <c r="E260" s="59">
        <v>3111</v>
      </c>
      <c r="F260" s="92">
        <v>15718</v>
      </c>
      <c r="G260" s="92">
        <v>0</v>
      </c>
      <c r="H260" s="92">
        <v>5627</v>
      </c>
      <c r="I260" s="92">
        <v>131</v>
      </c>
      <c r="J260" s="92">
        <f t="shared" si="42"/>
        <v>21476</v>
      </c>
      <c r="K260" s="157">
        <v>36.97</v>
      </c>
      <c r="M260" s="212"/>
    </row>
    <row r="261" spans="1:13" ht="15.75" customHeight="1" x14ac:dyDescent="0.2">
      <c r="A261" s="47" t="s">
        <v>30</v>
      </c>
      <c r="B261" s="262">
        <v>600041026</v>
      </c>
      <c r="C261" s="262">
        <v>70828237</v>
      </c>
      <c r="D261" s="59">
        <v>91652000910</v>
      </c>
      <c r="E261" s="59">
        <v>3111</v>
      </c>
      <c r="F261" s="92">
        <v>7725</v>
      </c>
      <c r="G261" s="92">
        <v>0</v>
      </c>
      <c r="H261" s="92">
        <v>2765</v>
      </c>
      <c r="I261" s="92">
        <v>68</v>
      </c>
      <c r="J261" s="92">
        <f t="shared" si="42"/>
        <v>10558</v>
      </c>
      <c r="K261" s="157">
        <v>19.8</v>
      </c>
      <c r="M261" s="212"/>
    </row>
    <row r="262" spans="1:13" ht="19.5" customHeight="1" x14ac:dyDescent="0.2">
      <c r="A262" s="71" t="s">
        <v>162</v>
      </c>
      <c r="B262" s="261"/>
      <c r="C262" s="261"/>
      <c r="D262" s="72"/>
      <c r="E262" s="72"/>
      <c r="F262" s="165"/>
      <c r="G262" s="165"/>
      <c r="H262" s="165"/>
      <c r="I262" s="165"/>
      <c r="J262" s="165"/>
      <c r="K262" s="191"/>
      <c r="M262" s="212"/>
    </row>
    <row r="263" spans="1:13" ht="15.75" customHeight="1" x14ac:dyDescent="0.2">
      <c r="A263" s="47" t="s">
        <v>31</v>
      </c>
      <c r="B263" s="262">
        <v>600040925</v>
      </c>
      <c r="C263" s="262">
        <v>70926271</v>
      </c>
      <c r="D263" s="59">
        <v>91652001358</v>
      </c>
      <c r="E263" s="59">
        <v>3111</v>
      </c>
      <c r="F263" s="92">
        <v>10248</v>
      </c>
      <c r="G263" s="92">
        <v>0</v>
      </c>
      <c r="H263" s="92">
        <v>3669</v>
      </c>
      <c r="I263" s="92">
        <v>73</v>
      </c>
      <c r="J263" s="92">
        <f t="shared" ref="J263" si="43">F263+G263+H263+I263</f>
        <v>13990</v>
      </c>
      <c r="K263" s="186">
        <v>25.290000000000003</v>
      </c>
      <c r="M263" s="212"/>
    </row>
    <row r="264" spans="1:13" ht="19.5" customHeight="1" x14ac:dyDescent="0.2">
      <c r="A264" s="71" t="s">
        <v>163</v>
      </c>
      <c r="B264" s="261"/>
      <c r="C264" s="261"/>
      <c r="D264" s="72"/>
      <c r="E264" s="72"/>
      <c r="F264" s="165"/>
      <c r="G264" s="165"/>
      <c r="H264" s="165"/>
      <c r="I264" s="165"/>
      <c r="J264" s="165"/>
      <c r="K264" s="191"/>
      <c r="M264" s="212"/>
    </row>
    <row r="265" spans="1:13" ht="15.75" customHeight="1" x14ac:dyDescent="0.2">
      <c r="A265" s="47" t="s">
        <v>420</v>
      </c>
      <c r="B265" s="262">
        <v>600041051</v>
      </c>
      <c r="C265" s="262">
        <v>70886202</v>
      </c>
      <c r="D265" s="59">
        <v>91652000927</v>
      </c>
      <c r="E265" s="59">
        <v>3111</v>
      </c>
      <c r="F265" s="92">
        <v>13290</v>
      </c>
      <c r="G265" s="92">
        <v>0</v>
      </c>
      <c r="H265" s="92">
        <v>4758</v>
      </c>
      <c r="I265" s="92">
        <v>92</v>
      </c>
      <c r="J265" s="92">
        <f t="shared" ref="J265" si="44">F265+G265+H265+I265</f>
        <v>18140</v>
      </c>
      <c r="K265" s="186">
        <v>32.54</v>
      </c>
      <c r="M265" s="212"/>
    </row>
    <row r="266" spans="1:13" ht="19.5" customHeight="1" x14ac:dyDescent="0.2">
      <c r="A266" s="71" t="s">
        <v>164</v>
      </c>
      <c r="B266" s="261"/>
      <c r="C266" s="261"/>
      <c r="D266" s="72"/>
      <c r="E266" s="72"/>
      <c r="F266" s="165"/>
      <c r="G266" s="165"/>
      <c r="H266" s="165"/>
      <c r="I266" s="165"/>
      <c r="J266" s="165"/>
      <c r="K266" s="191"/>
      <c r="M266" s="212"/>
    </row>
    <row r="267" spans="1:13" ht="15.75" customHeight="1" x14ac:dyDescent="0.2">
      <c r="A267" s="60" t="s">
        <v>302</v>
      </c>
      <c r="B267" s="263">
        <v>600041042</v>
      </c>
      <c r="C267" s="263">
        <v>70100012</v>
      </c>
      <c r="D267" s="66">
        <v>91652000928</v>
      </c>
      <c r="E267" s="66">
        <v>3111</v>
      </c>
      <c r="F267" s="92">
        <v>9398</v>
      </c>
      <c r="G267" s="93">
        <v>0</v>
      </c>
      <c r="H267" s="93">
        <v>3365</v>
      </c>
      <c r="I267" s="93">
        <v>84</v>
      </c>
      <c r="J267" s="93">
        <f t="shared" ref="J267" si="45">F267+G267+H267+I267</f>
        <v>12847</v>
      </c>
      <c r="K267" s="188">
        <v>21.7</v>
      </c>
      <c r="M267" s="212"/>
    </row>
    <row r="268" spans="1:13" ht="19.5" customHeight="1" x14ac:dyDescent="0.2">
      <c r="A268" s="71" t="s">
        <v>257</v>
      </c>
      <c r="B268" s="261"/>
      <c r="C268" s="261"/>
      <c r="D268" s="96"/>
      <c r="E268" s="21"/>
      <c r="F268" s="128"/>
      <c r="G268" s="128"/>
      <c r="H268" s="128"/>
      <c r="I268" s="128"/>
      <c r="J268" s="128"/>
      <c r="K268" s="148"/>
    </row>
    <row r="269" spans="1:13" ht="16.5" customHeight="1" thickBot="1" x14ac:dyDescent="0.25">
      <c r="A269" s="100" t="s">
        <v>501</v>
      </c>
      <c r="B269" s="263">
        <v>691014426</v>
      </c>
      <c r="C269" s="282" t="s">
        <v>584</v>
      </c>
      <c r="D269" s="66">
        <v>91652001550</v>
      </c>
      <c r="E269" s="213">
        <v>3111</v>
      </c>
      <c r="F269" s="118">
        <v>5922</v>
      </c>
      <c r="G269" s="118">
        <v>29</v>
      </c>
      <c r="H269" s="118">
        <v>2130</v>
      </c>
      <c r="I269" s="118">
        <v>45</v>
      </c>
      <c r="J269" s="118">
        <f t="shared" ref="J269" si="46">F269+G269+H269+I269</f>
        <v>8126</v>
      </c>
      <c r="K269" s="147">
        <v>14.170000000000002</v>
      </c>
    </row>
    <row r="270" spans="1:13" ht="19.5" customHeight="1" thickBot="1" x14ac:dyDescent="0.25">
      <c r="A270" s="63" t="s">
        <v>165</v>
      </c>
      <c r="B270" s="264"/>
      <c r="C270" s="264"/>
      <c r="D270" s="78"/>
      <c r="E270" s="79"/>
      <c r="F270" s="160">
        <f t="shared" ref="F270:K270" si="47">SUM(F254:F269)</f>
        <v>112756</v>
      </c>
      <c r="G270" s="160">
        <f t="shared" si="47"/>
        <v>79</v>
      </c>
      <c r="H270" s="160">
        <f t="shared" si="47"/>
        <v>40392</v>
      </c>
      <c r="I270" s="160">
        <f t="shared" si="47"/>
        <v>918</v>
      </c>
      <c r="J270" s="160">
        <f t="shared" si="47"/>
        <v>154145</v>
      </c>
      <c r="K270" s="184">
        <f t="shared" si="47"/>
        <v>270.42</v>
      </c>
      <c r="M270" s="212"/>
    </row>
    <row r="271" spans="1:13" ht="19.5" customHeight="1" x14ac:dyDescent="0.2">
      <c r="A271" s="67" t="s">
        <v>166</v>
      </c>
      <c r="B271" s="275"/>
      <c r="C271" s="275"/>
      <c r="D271" s="68"/>
      <c r="E271" s="68"/>
      <c r="F271" s="163"/>
      <c r="G271" s="163"/>
      <c r="H271" s="163"/>
      <c r="I271" s="163"/>
      <c r="J271" s="163"/>
      <c r="K271" s="190"/>
      <c r="M271" s="212"/>
    </row>
    <row r="272" spans="1:13" ht="15.75" customHeight="1" x14ac:dyDescent="0.2">
      <c r="A272" s="69" t="s">
        <v>408</v>
      </c>
      <c r="B272" s="268">
        <v>600037631</v>
      </c>
      <c r="C272" s="268">
        <v>70882541</v>
      </c>
      <c r="D272" s="70">
        <v>91652000930</v>
      </c>
      <c r="E272" s="59">
        <v>3111</v>
      </c>
      <c r="F272" s="169">
        <v>20270</v>
      </c>
      <c r="G272" s="169">
        <v>90</v>
      </c>
      <c r="H272" s="169">
        <v>7287</v>
      </c>
      <c r="I272" s="169">
        <v>150</v>
      </c>
      <c r="J272" s="169">
        <f t="shared" ref="J272" si="48">F272+G272+H272+I272</f>
        <v>27797</v>
      </c>
      <c r="K272" s="182">
        <v>48.82</v>
      </c>
      <c r="M272" s="212"/>
    </row>
    <row r="273" spans="1:13" ht="19.5" customHeight="1" x14ac:dyDescent="0.2">
      <c r="A273" s="71" t="s">
        <v>167</v>
      </c>
      <c r="B273" s="261"/>
      <c r="C273" s="261"/>
      <c r="D273" s="72"/>
      <c r="E273" s="72"/>
      <c r="F273" s="171"/>
      <c r="G273" s="171"/>
      <c r="H273" s="171"/>
      <c r="I273" s="171"/>
      <c r="J273" s="171"/>
      <c r="K273" s="193"/>
      <c r="M273" s="212"/>
    </row>
    <row r="274" spans="1:13" ht="15.75" customHeight="1" x14ac:dyDescent="0.2">
      <c r="A274" s="47" t="s">
        <v>374</v>
      </c>
      <c r="B274" s="262">
        <v>600037703</v>
      </c>
      <c r="C274" s="262">
        <v>70108013</v>
      </c>
      <c r="D274" s="59">
        <v>91652000919</v>
      </c>
      <c r="E274" s="59">
        <v>3111</v>
      </c>
      <c r="F274" s="169">
        <v>9707</v>
      </c>
      <c r="G274" s="169">
        <v>10</v>
      </c>
      <c r="H274" s="169">
        <v>3479</v>
      </c>
      <c r="I274" s="169">
        <v>62</v>
      </c>
      <c r="J274" s="169">
        <f t="shared" ref="J274" si="49">F274+G274+H274+I274</f>
        <v>13258</v>
      </c>
      <c r="K274" s="182">
        <v>21.89</v>
      </c>
      <c r="M274" s="212"/>
    </row>
    <row r="275" spans="1:13" ht="19.5" customHeight="1" x14ac:dyDescent="0.2">
      <c r="A275" s="71" t="s">
        <v>168</v>
      </c>
      <c r="B275" s="261"/>
      <c r="C275" s="261"/>
      <c r="D275" s="72"/>
      <c r="E275" s="72"/>
      <c r="F275" s="165"/>
      <c r="G275" s="165"/>
      <c r="H275" s="165"/>
      <c r="I275" s="165"/>
      <c r="J275" s="165"/>
      <c r="K275" s="193"/>
      <c r="M275" s="212"/>
    </row>
    <row r="276" spans="1:13" ht="15.75" customHeight="1" x14ac:dyDescent="0.2">
      <c r="A276" s="47" t="s">
        <v>303</v>
      </c>
      <c r="B276" s="262">
        <v>600037711</v>
      </c>
      <c r="C276" s="262">
        <v>71008292</v>
      </c>
      <c r="D276" s="59">
        <v>91652001317</v>
      </c>
      <c r="E276" s="59">
        <v>3111</v>
      </c>
      <c r="F276" s="92">
        <v>3410</v>
      </c>
      <c r="G276" s="92">
        <v>20</v>
      </c>
      <c r="H276" s="92">
        <v>1228</v>
      </c>
      <c r="I276" s="92">
        <v>25</v>
      </c>
      <c r="J276" s="92">
        <f t="shared" ref="J276" si="50">F276+G276+H276+I276</f>
        <v>4683</v>
      </c>
      <c r="K276" s="182">
        <v>8.0500000000000007</v>
      </c>
      <c r="M276" s="212"/>
    </row>
    <row r="277" spans="1:13" ht="19.5" customHeight="1" x14ac:dyDescent="0.2">
      <c r="A277" s="71" t="s">
        <v>170</v>
      </c>
      <c r="B277" s="261"/>
      <c r="C277" s="261"/>
      <c r="D277" s="72"/>
      <c r="E277" s="72"/>
      <c r="F277" s="165"/>
      <c r="G277" s="165"/>
      <c r="H277" s="165"/>
      <c r="I277" s="165"/>
      <c r="J277" s="165"/>
      <c r="K277" s="193"/>
      <c r="M277" s="212"/>
    </row>
    <row r="278" spans="1:13" ht="15.75" customHeight="1" x14ac:dyDescent="0.2">
      <c r="A278" s="94" t="s">
        <v>32</v>
      </c>
      <c r="B278" s="270">
        <v>661102106</v>
      </c>
      <c r="C278" s="270">
        <v>75077451</v>
      </c>
      <c r="D278" s="95">
        <v>91652000933</v>
      </c>
      <c r="E278" s="59">
        <v>3111</v>
      </c>
      <c r="F278" s="92">
        <v>7865</v>
      </c>
      <c r="G278" s="92">
        <v>4</v>
      </c>
      <c r="H278" s="92">
        <v>2817</v>
      </c>
      <c r="I278" s="92">
        <v>56</v>
      </c>
      <c r="J278" s="92">
        <f t="shared" ref="J278" si="51">F278+G278+H278+I278</f>
        <v>10742</v>
      </c>
      <c r="K278" s="182">
        <v>19.59</v>
      </c>
      <c r="M278" s="212"/>
    </row>
    <row r="279" spans="1:13" ht="15.75" customHeight="1" x14ac:dyDescent="0.2">
      <c r="A279" s="71" t="s">
        <v>169</v>
      </c>
      <c r="B279" s="261"/>
      <c r="C279" s="261"/>
      <c r="D279" s="72"/>
      <c r="E279" s="72"/>
      <c r="F279" s="165"/>
      <c r="G279" s="165"/>
      <c r="H279" s="165"/>
      <c r="I279" s="165"/>
      <c r="J279" s="165"/>
      <c r="K279" s="193"/>
      <c r="M279" s="212"/>
    </row>
    <row r="280" spans="1:13" ht="19.5" customHeight="1" x14ac:dyDescent="0.2">
      <c r="A280" s="47" t="s">
        <v>591</v>
      </c>
      <c r="B280" s="262">
        <v>600037886</v>
      </c>
      <c r="C280" s="262">
        <v>68404379</v>
      </c>
      <c r="D280" s="59">
        <v>91652000917</v>
      </c>
      <c r="E280" s="59">
        <v>3111</v>
      </c>
      <c r="F280" s="92">
        <v>9868</v>
      </c>
      <c r="G280" s="92">
        <v>20</v>
      </c>
      <c r="H280" s="92">
        <v>3540</v>
      </c>
      <c r="I280" s="92">
        <v>77</v>
      </c>
      <c r="J280" s="92">
        <f t="shared" ref="J280" si="52">F280+G280+H280+I280</f>
        <v>13505</v>
      </c>
      <c r="K280" s="182">
        <v>23.49</v>
      </c>
      <c r="M280" s="212"/>
    </row>
    <row r="281" spans="1:13" ht="15.75" customHeight="1" thickBot="1" x14ac:dyDescent="0.25">
      <c r="A281" s="60" t="s">
        <v>432</v>
      </c>
      <c r="B281" s="263">
        <v>600037894</v>
      </c>
      <c r="C281" s="263">
        <v>70098093</v>
      </c>
      <c r="D281" s="66">
        <v>91652000918</v>
      </c>
      <c r="E281" s="95">
        <v>3111</v>
      </c>
      <c r="F281" s="92">
        <v>8574</v>
      </c>
      <c r="G281" s="93">
        <v>20</v>
      </c>
      <c r="H281" s="93">
        <v>3076</v>
      </c>
      <c r="I281" s="93">
        <v>60</v>
      </c>
      <c r="J281" s="93">
        <f t="shared" ref="J281" si="53">F281+G281+H281+I281</f>
        <v>11730</v>
      </c>
      <c r="K281" s="192">
        <v>20.88</v>
      </c>
      <c r="M281" s="212"/>
    </row>
    <row r="282" spans="1:13" ht="19.5" customHeight="1" thickBot="1" x14ac:dyDescent="0.25">
      <c r="A282" s="63" t="s">
        <v>171</v>
      </c>
      <c r="B282" s="264"/>
      <c r="C282" s="264"/>
      <c r="D282" s="78"/>
      <c r="E282" s="79"/>
      <c r="F282" s="162">
        <f t="shared" ref="F282:J282" si="54">SUM(F272:F281)</f>
        <v>59694</v>
      </c>
      <c r="G282" s="162">
        <f t="shared" si="54"/>
        <v>164</v>
      </c>
      <c r="H282" s="162">
        <f t="shared" si="54"/>
        <v>21427</v>
      </c>
      <c r="I282" s="162">
        <f t="shared" si="54"/>
        <v>430</v>
      </c>
      <c r="J282" s="162">
        <f t="shared" si="54"/>
        <v>81715</v>
      </c>
      <c r="K282" s="189">
        <f t="shared" ref="K282" si="55">SUM(K272:K281)</f>
        <v>142.72</v>
      </c>
      <c r="M282" s="212"/>
    </row>
    <row r="283" spans="1:13" ht="19.5" customHeight="1" x14ac:dyDescent="0.2">
      <c r="A283" s="53" t="s">
        <v>172</v>
      </c>
      <c r="B283" s="265"/>
      <c r="C283" s="265"/>
      <c r="D283" s="65"/>
      <c r="E283" s="65"/>
      <c r="F283" s="163"/>
      <c r="G283" s="163"/>
      <c r="H283" s="163"/>
      <c r="I283" s="163"/>
      <c r="J283" s="163"/>
      <c r="K283" s="190"/>
      <c r="M283" s="212"/>
    </row>
    <row r="284" spans="1:13" ht="15.75" customHeight="1" x14ac:dyDescent="0.2">
      <c r="A284" s="47" t="s">
        <v>452</v>
      </c>
      <c r="B284" s="262">
        <v>600038599</v>
      </c>
      <c r="C284" s="262">
        <v>70974144</v>
      </c>
      <c r="D284" s="59">
        <v>91652001318</v>
      </c>
      <c r="E284" s="59">
        <v>3111</v>
      </c>
      <c r="F284" s="92">
        <v>14084</v>
      </c>
      <c r="G284" s="159">
        <v>25</v>
      </c>
      <c r="H284" s="159">
        <v>5051</v>
      </c>
      <c r="I284" s="159">
        <v>121</v>
      </c>
      <c r="J284" s="92">
        <f t="shared" ref="J284:J287" si="56">F284+G284+H284+I284</f>
        <v>19281</v>
      </c>
      <c r="K284" s="158">
        <v>32.54</v>
      </c>
      <c r="M284" s="212"/>
    </row>
    <row r="285" spans="1:13" ht="25.5" x14ac:dyDescent="0.2">
      <c r="A285" s="47" t="s">
        <v>453</v>
      </c>
      <c r="B285" s="262">
        <v>600038629</v>
      </c>
      <c r="C285" s="262">
        <v>70974161</v>
      </c>
      <c r="D285" s="59">
        <v>91652001319</v>
      </c>
      <c r="E285" s="59">
        <v>3111</v>
      </c>
      <c r="F285" s="92">
        <v>21986</v>
      </c>
      <c r="G285" s="92">
        <v>43</v>
      </c>
      <c r="H285" s="92">
        <v>7886</v>
      </c>
      <c r="I285" s="92">
        <v>135</v>
      </c>
      <c r="J285" s="92">
        <f t="shared" si="56"/>
        <v>30050</v>
      </c>
      <c r="K285" s="157">
        <v>53.47</v>
      </c>
      <c r="M285" s="212"/>
    </row>
    <row r="286" spans="1:13" ht="15.75" customHeight="1" x14ac:dyDescent="0.2">
      <c r="A286" s="47" t="s">
        <v>454</v>
      </c>
      <c r="B286" s="262">
        <v>600038572</v>
      </c>
      <c r="C286" s="262">
        <v>70974152</v>
      </c>
      <c r="D286" s="59">
        <v>91652001325</v>
      </c>
      <c r="E286" s="59">
        <v>3111</v>
      </c>
      <c r="F286" s="92">
        <v>16664</v>
      </c>
      <c r="G286" s="92">
        <v>9</v>
      </c>
      <c r="H286" s="92">
        <v>5969</v>
      </c>
      <c r="I286" s="92">
        <v>109</v>
      </c>
      <c r="J286" s="92">
        <f t="shared" si="56"/>
        <v>22751</v>
      </c>
      <c r="K286" s="157">
        <v>40.559999999999995</v>
      </c>
      <c r="M286" s="212"/>
    </row>
    <row r="287" spans="1:13" ht="15.75" customHeight="1" thickBot="1" x14ac:dyDescent="0.25">
      <c r="A287" s="60" t="s">
        <v>451</v>
      </c>
      <c r="B287" s="263">
        <v>600038653</v>
      </c>
      <c r="C287" s="263">
        <v>70974179</v>
      </c>
      <c r="D287" s="66">
        <v>91652001321</v>
      </c>
      <c r="E287" s="66">
        <v>3111</v>
      </c>
      <c r="F287" s="92">
        <v>6082</v>
      </c>
      <c r="G287" s="93">
        <v>10</v>
      </c>
      <c r="H287" s="93">
        <v>2181</v>
      </c>
      <c r="I287" s="93">
        <v>50</v>
      </c>
      <c r="J287" s="93">
        <f t="shared" si="56"/>
        <v>8323</v>
      </c>
      <c r="K287" s="194">
        <v>13.82</v>
      </c>
      <c r="M287" s="212"/>
    </row>
    <row r="288" spans="1:13" ht="19.5" customHeight="1" thickBot="1" x14ac:dyDescent="0.25">
      <c r="A288" s="63" t="s">
        <v>173</v>
      </c>
      <c r="B288" s="264"/>
      <c r="C288" s="264"/>
      <c r="D288" s="78"/>
      <c r="E288" s="79"/>
      <c r="F288" s="162">
        <f t="shared" ref="F288:J288" si="57">SUM(F284:F287)</f>
        <v>58816</v>
      </c>
      <c r="G288" s="162">
        <f t="shared" si="57"/>
        <v>87</v>
      </c>
      <c r="H288" s="162">
        <f t="shared" si="57"/>
        <v>21087</v>
      </c>
      <c r="I288" s="162">
        <f t="shared" si="57"/>
        <v>415</v>
      </c>
      <c r="J288" s="162">
        <f t="shared" si="57"/>
        <v>80405</v>
      </c>
      <c r="K288" s="189">
        <f t="shared" ref="K288" si="58">SUM(K284:K287)</f>
        <v>140.38999999999999</v>
      </c>
      <c r="M288" s="212"/>
    </row>
    <row r="289" spans="1:13" ht="19.5" customHeight="1" x14ac:dyDescent="0.2">
      <c r="A289" s="67" t="s">
        <v>174</v>
      </c>
      <c r="B289" s="275"/>
      <c r="C289" s="275"/>
      <c r="D289" s="68"/>
      <c r="E289" s="68"/>
      <c r="F289" s="163"/>
      <c r="G289" s="163"/>
      <c r="H289" s="163"/>
      <c r="I289" s="163"/>
      <c r="J289" s="163"/>
      <c r="K289" s="190"/>
      <c r="M289" s="212"/>
    </row>
    <row r="290" spans="1:13" ht="15.75" customHeight="1" x14ac:dyDescent="0.2">
      <c r="A290" s="47" t="s">
        <v>439</v>
      </c>
      <c r="B290" s="262">
        <v>691008531</v>
      </c>
      <c r="C290" s="262">
        <v>71294597</v>
      </c>
      <c r="D290" s="59">
        <v>91652001539</v>
      </c>
      <c r="E290" s="59">
        <v>3111</v>
      </c>
      <c r="F290" s="92">
        <v>40772</v>
      </c>
      <c r="G290" s="92">
        <v>0</v>
      </c>
      <c r="H290" s="92">
        <v>14596</v>
      </c>
      <c r="I290" s="92">
        <v>323</v>
      </c>
      <c r="J290" s="173">
        <f t="shared" ref="J290" si="59">F290+G290+H290+I290</f>
        <v>55691</v>
      </c>
      <c r="K290" s="182">
        <v>94.99</v>
      </c>
      <c r="M290" s="212"/>
    </row>
    <row r="291" spans="1:13" ht="19.5" customHeight="1" x14ac:dyDescent="0.2">
      <c r="A291" s="71" t="s">
        <v>175</v>
      </c>
      <c r="B291" s="261"/>
      <c r="C291" s="261"/>
      <c r="D291" s="72"/>
      <c r="E291" s="72"/>
      <c r="F291" s="165"/>
      <c r="G291" s="165"/>
      <c r="H291" s="165"/>
      <c r="I291" s="165"/>
      <c r="J291" s="174"/>
      <c r="K291" s="193"/>
      <c r="M291" s="212"/>
    </row>
    <row r="292" spans="1:13" ht="15.75" customHeight="1" x14ac:dyDescent="0.2">
      <c r="A292" s="47" t="s">
        <v>375</v>
      </c>
      <c r="B292" s="262">
        <v>661000168</v>
      </c>
      <c r="C292" s="262">
        <v>75031370</v>
      </c>
      <c r="D292" s="59">
        <v>91652001339</v>
      </c>
      <c r="E292" s="59">
        <v>3111</v>
      </c>
      <c r="F292" s="92">
        <v>13118</v>
      </c>
      <c r="G292" s="92">
        <v>0</v>
      </c>
      <c r="H292" s="92">
        <v>4696</v>
      </c>
      <c r="I292" s="92">
        <v>118</v>
      </c>
      <c r="J292" s="173">
        <f t="shared" ref="J292:J294" si="60">F292+G292+H292+I292</f>
        <v>17932</v>
      </c>
      <c r="K292" s="182">
        <v>31.32</v>
      </c>
      <c r="M292" s="212"/>
    </row>
    <row r="293" spans="1:13" ht="15.75" customHeight="1" x14ac:dyDescent="0.2">
      <c r="A293" s="47" t="s">
        <v>249</v>
      </c>
      <c r="B293" s="262">
        <v>661000133</v>
      </c>
      <c r="C293" s="262">
        <v>75031388</v>
      </c>
      <c r="D293" s="59">
        <v>91652001337</v>
      </c>
      <c r="E293" s="59">
        <v>3111</v>
      </c>
      <c r="F293" s="92">
        <v>6692</v>
      </c>
      <c r="G293" s="92">
        <v>0</v>
      </c>
      <c r="H293" s="92">
        <v>2396</v>
      </c>
      <c r="I293" s="92">
        <v>51</v>
      </c>
      <c r="J293" s="173">
        <f t="shared" si="60"/>
        <v>9139</v>
      </c>
      <c r="K293" s="182">
        <v>16.12</v>
      </c>
      <c r="M293" s="212"/>
    </row>
    <row r="294" spans="1:13" ht="15.75" customHeight="1" thickBot="1" x14ac:dyDescent="0.25">
      <c r="A294" s="47" t="s">
        <v>33</v>
      </c>
      <c r="B294" s="270">
        <v>661102769</v>
      </c>
      <c r="C294" s="270">
        <v>75116529</v>
      </c>
      <c r="D294" s="95">
        <v>91652000934</v>
      </c>
      <c r="E294" s="95">
        <v>3111</v>
      </c>
      <c r="F294" s="92">
        <v>10462</v>
      </c>
      <c r="G294" s="175">
        <v>0</v>
      </c>
      <c r="H294" s="175">
        <v>3745</v>
      </c>
      <c r="I294" s="175">
        <v>72</v>
      </c>
      <c r="J294" s="176">
        <f t="shared" si="60"/>
        <v>14279</v>
      </c>
      <c r="K294" s="197">
        <v>24.98</v>
      </c>
      <c r="M294" s="212"/>
    </row>
    <row r="295" spans="1:13" ht="19.5" customHeight="1" thickBot="1" x14ac:dyDescent="0.25">
      <c r="A295" s="63" t="s">
        <v>176</v>
      </c>
      <c r="B295" s="264"/>
      <c r="C295" s="264"/>
      <c r="D295" s="50"/>
      <c r="E295" s="64"/>
      <c r="F295" s="162">
        <f t="shared" ref="F295:K295" si="61">SUM(F290:F294)</f>
        <v>71044</v>
      </c>
      <c r="G295" s="162">
        <f t="shared" si="61"/>
        <v>0</v>
      </c>
      <c r="H295" s="162">
        <f t="shared" si="61"/>
        <v>25433</v>
      </c>
      <c r="I295" s="162">
        <f t="shared" si="61"/>
        <v>564</v>
      </c>
      <c r="J295" s="162">
        <f t="shared" si="61"/>
        <v>97041</v>
      </c>
      <c r="K295" s="189">
        <f t="shared" si="61"/>
        <v>167.41</v>
      </c>
      <c r="M295" s="212"/>
    </row>
    <row r="296" spans="1:13" ht="19.5" customHeight="1" x14ac:dyDescent="0.2">
      <c r="A296" s="67" t="s">
        <v>177</v>
      </c>
      <c r="B296" s="275"/>
      <c r="C296" s="275"/>
      <c r="D296" s="68"/>
      <c r="E296" s="68"/>
      <c r="F296" s="163"/>
      <c r="G296" s="163"/>
      <c r="H296" s="163"/>
      <c r="I296" s="163"/>
      <c r="J296" s="163"/>
      <c r="K296" s="190"/>
      <c r="M296" s="212"/>
    </row>
    <row r="297" spans="1:13" ht="15.75" customHeight="1" x14ac:dyDescent="0.2">
      <c r="A297" s="69" t="s">
        <v>437</v>
      </c>
      <c r="B297" s="268">
        <v>691009449</v>
      </c>
      <c r="C297" s="268">
        <v>71294368</v>
      </c>
      <c r="D297" s="70">
        <v>91652001540</v>
      </c>
      <c r="E297" s="70">
        <v>3111</v>
      </c>
      <c r="F297" s="92">
        <v>9109</v>
      </c>
      <c r="G297" s="159">
        <v>0</v>
      </c>
      <c r="H297" s="159">
        <v>3261</v>
      </c>
      <c r="I297" s="159">
        <v>77</v>
      </c>
      <c r="J297" s="173">
        <f t="shared" ref="J297:J298" si="62">F297+G297+H297+I297</f>
        <v>12447</v>
      </c>
      <c r="K297" s="198">
        <v>21.01</v>
      </c>
      <c r="M297" s="212"/>
    </row>
    <row r="298" spans="1:13" ht="15.75" customHeight="1" x14ac:dyDescent="0.2">
      <c r="A298" s="69" t="s">
        <v>438</v>
      </c>
      <c r="B298" s="268">
        <v>600040232</v>
      </c>
      <c r="C298" s="268">
        <v>70920290</v>
      </c>
      <c r="D298" s="70">
        <v>91652001343</v>
      </c>
      <c r="E298" s="70">
        <v>3111</v>
      </c>
      <c r="F298" s="92">
        <v>10196</v>
      </c>
      <c r="G298" s="159">
        <v>44</v>
      </c>
      <c r="H298" s="159">
        <v>3665</v>
      </c>
      <c r="I298" s="159">
        <v>85</v>
      </c>
      <c r="J298" s="173">
        <f t="shared" si="62"/>
        <v>13990</v>
      </c>
      <c r="K298" s="198">
        <v>24.299999999999997</v>
      </c>
      <c r="M298" s="212"/>
    </row>
    <row r="299" spans="1:13" ht="19.5" customHeight="1" x14ac:dyDescent="0.2">
      <c r="A299" s="53" t="s">
        <v>178</v>
      </c>
      <c r="B299" s="265"/>
      <c r="C299" s="265"/>
      <c r="D299" s="65"/>
      <c r="E299" s="65"/>
      <c r="F299" s="165"/>
      <c r="G299" s="165"/>
      <c r="H299" s="165"/>
      <c r="I299" s="165"/>
      <c r="J299" s="165"/>
      <c r="K299" s="191"/>
      <c r="M299" s="212"/>
    </row>
    <row r="300" spans="1:13" ht="15.75" customHeight="1" thickBot="1" x14ac:dyDescent="0.25">
      <c r="A300" s="60" t="s">
        <v>304</v>
      </c>
      <c r="B300" s="263">
        <v>600040224</v>
      </c>
      <c r="C300" s="263">
        <v>70987726</v>
      </c>
      <c r="D300" s="66">
        <v>91652001354</v>
      </c>
      <c r="E300" s="66">
        <v>3111</v>
      </c>
      <c r="F300" s="92">
        <v>7201</v>
      </c>
      <c r="G300" s="93">
        <v>15</v>
      </c>
      <c r="H300" s="93">
        <v>2583</v>
      </c>
      <c r="I300" s="93">
        <v>60</v>
      </c>
      <c r="J300" s="93">
        <f t="shared" ref="J300" si="63">F300+G300+H300+I300</f>
        <v>9859</v>
      </c>
      <c r="K300" s="188">
        <v>16.88</v>
      </c>
      <c r="M300" s="212"/>
    </row>
    <row r="301" spans="1:13" ht="19.5" customHeight="1" thickBot="1" x14ac:dyDescent="0.25">
      <c r="A301" s="63" t="s">
        <v>179</v>
      </c>
      <c r="B301" s="264"/>
      <c r="C301" s="264"/>
      <c r="D301" s="78"/>
      <c r="E301" s="79"/>
      <c r="F301" s="162">
        <f>SUM(F297:F300)</f>
        <v>26506</v>
      </c>
      <c r="G301" s="162">
        <f t="shared" ref="G301:K301" si="64">SUM(G297:G300)</f>
        <v>59</v>
      </c>
      <c r="H301" s="162">
        <f t="shared" si="64"/>
        <v>9509</v>
      </c>
      <c r="I301" s="162">
        <f t="shared" si="64"/>
        <v>222</v>
      </c>
      <c r="J301" s="162">
        <f t="shared" si="64"/>
        <v>36296</v>
      </c>
      <c r="K301" s="189">
        <f t="shared" si="64"/>
        <v>62.19</v>
      </c>
      <c r="M301" s="212"/>
    </row>
    <row r="302" spans="1:13" ht="19.5" customHeight="1" x14ac:dyDescent="0.2">
      <c r="A302" s="67" t="s">
        <v>180</v>
      </c>
      <c r="B302" s="275"/>
      <c r="C302" s="275"/>
      <c r="D302" s="68"/>
      <c r="E302" s="68"/>
      <c r="F302" s="163"/>
      <c r="G302" s="163"/>
      <c r="H302" s="163"/>
      <c r="I302" s="163"/>
      <c r="J302" s="163"/>
      <c r="K302" s="190"/>
      <c r="M302" s="212"/>
    </row>
    <row r="303" spans="1:13" ht="15.75" customHeight="1" x14ac:dyDescent="0.2">
      <c r="A303" s="69" t="s">
        <v>34</v>
      </c>
      <c r="B303" s="268">
        <v>600040208</v>
      </c>
      <c r="C303" s="268">
        <v>70945381</v>
      </c>
      <c r="D303" s="70">
        <v>91652001348</v>
      </c>
      <c r="E303" s="70">
        <v>3111</v>
      </c>
      <c r="F303" s="92">
        <v>19706</v>
      </c>
      <c r="G303" s="159">
        <v>45</v>
      </c>
      <c r="H303" s="159">
        <v>7070</v>
      </c>
      <c r="I303" s="159">
        <v>159</v>
      </c>
      <c r="J303" s="159">
        <f t="shared" ref="J303:J304" si="65">F303+G303+H303+I303</f>
        <v>26980</v>
      </c>
      <c r="K303" s="199">
        <v>46.28</v>
      </c>
      <c r="M303" s="212"/>
    </row>
    <row r="304" spans="1:13" ht="26.25" thickBot="1" x14ac:dyDescent="0.25">
      <c r="A304" s="60" t="s">
        <v>409</v>
      </c>
      <c r="B304" s="263">
        <v>600040216</v>
      </c>
      <c r="C304" s="263">
        <v>70922144</v>
      </c>
      <c r="D304" s="66">
        <v>91652001347</v>
      </c>
      <c r="E304" s="66">
        <v>3111</v>
      </c>
      <c r="F304" s="169">
        <v>8247</v>
      </c>
      <c r="G304" s="170">
        <v>0</v>
      </c>
      <c r="H304" s="93">
        <v>2952</v>
      </c>
      <c r="I304" s="93">
        <v>62</v>
      </c>
      <c r="J304" s="93">
        <f t="shared" si="65"/>
        <v>11261</v>
      </c>
      <c r="K304" s="200">
        <v>19.239999999999998</v>
      </c>
      <c r="M304" s="212"/>
    </row>
    <row r="305" spans="1:13" ht="19.5" customHeight="1" thickBot="1" x14ac:dyDescent="0.25">
      <c r="A305" s="63" t="s">
        <v>181</v>
      </c>
      <c r="B305" s="264"/>
      <c r="C305" s="264"/>
      <c r="D305" s="78"/>
      <c r="E305" s="79"/>
      <c r="F305" s="162">
        <f t="shared" ref="F305:J305" si="66">SUM(F303:F304)</f>
        <v>27953</v>
      </c>
      <c r="G305" s="162">
        <f t="shared" si="66"/>
        <v>45</v>
      </c>
      <c r="H305" s="162">
        <f t="shared" si="66"/>
        <v>10022</v>
      </c>
      <c r="I305" s="162">
        <f t="shared" si="66"/>
        <v>221</v>
      </c>
      <c r="J305" s="162">
        <f t="shared" si="66"/>
        <v>38241</v>
      </c>
      <c r="K305" s="189">
        <f t="shared" ref="K305" si="67">SUM(K303:K304)</f>
        <v>65.52</v>
      </c>
      <c r="M305" s="212"/>
    </row>
    <row r="306" spans="1:13" ht="19.5" customHeight="1" x14ac:dyDescent="0.2">
      <c r="A306" s="53" t="s">
        <v>182</v>
      </c>
      <c r="B306" s="265"/>
      <c r="C306" s="265"/>
      <c r="D306" s="65"/>
      <c r="E306" s="65"/>
      <c r="F306" s="161"/>
      <c r="G306" s="161"/>
      <c r="H306" s="161"/>
      <c r="I306" s="161"/>
      <c r="J306" s="161"/>
      <c r="K306" s="185"/>
      <c r="M306" s="212"/>
    </row>
    <row r="307" spans="1:13" ht="16.5" customHeight="1" x14ac:dyDescent="0.2">
      <c r="A307" s="47" t="s">
        <v>376</v>
      </c>
      <c r="B307" s="262">
        <v>600039951</v>
      </c>
      <c r="C307" s="262">
        <v>49367820</v>
      </c>
      <c r="D307" s="59">
        <v>91652000923</v>
      </c>
      <c r="E307" s="77">
        <v>3111</v>
      </c>
      <c r="F307" s="92">
        <v>8029</v>
      </c>
      <c r="G307" s="177">
        <v>58</v>
      </c>
      <c r="H307" s="169">
        <v>2894</v>
      </c>
      <c r="I307" s="169">
        <v>66</v>
      </c>
      <c r="J307" s="169">
        <f t="shared" ref="J307:J310" si="68">F307+G307+H307+I307</f>
        <v>11047</v>
      </c>
      <c r="K307" s="186">
        <v>19</v>
      </c>
      <c r="M307" s="212"/>
    </row>
    <row r="308" spans="1:13" ht="15.75" customHeight="1" x14ac:dyDescent="0.2">
      <c r="A308" s="47" t="s">
        <v>495</v>
      </c>
      <c r="B308" s="262">
        <v>600039978</v>
      </c>
      <c r="C308" s="262">
        <v>49371665</v>
      </c>
      <c r="D308" s="59">
        <v>91652000924</v>
      </c>
      <c r="E308" s="77">
        <v>3111</v>
      </c>
      <c r="F308" s="92">
        <v>4917</v>
      </c>
      <c r="G308" s="177">
        <v>20</v>
      </c>
      <c r="H308" s="169">
        <v>1767</v>
      </c>
      <c r="I308" s="169">
        <v>35</v>
      </c>
      <c r="J308" s="169">
        <f t="shared" si="68"/>
        <v>6739</v>
      </c>
      <c r="K308" s="186">
        <v>11.209999999999999</v>
      </c>
      <c r="M308" s="212"/>
    </row>
    <row r="309" spans="1:13" ht="16.5" customHeight="1" x14ac:dyDescent="0.2">
      <c r="A309" s="47" t="s">
        <v>377</v>
      </c>
      <c r="B309" s="262">
        <v>600040275</v>
      </c>
      <c r="C309" s="262">
        <v>63832372</v>
      </c>
      <c r="D309" s="59">
        <v>91652000925</v>
      </c>
      <c r="E309" s="77">
        <v>3111</v>
      </c>
      <c r="F309" s="92">
        <v>5653</v>
      </c>
      <c r="G309" s="177">
        <v>0</v>
      </c>
      <c r="H309" s="169">
        <v>2024</v>
      </c>
      <c r="I309" s="169">
        <v>36</v>
      </c>
      <c r="J309" s="169">
        <f t="shared" si="68"/>
        <v>7713</v>
      </c>
      <c r="K309" s="186">
        <v>13.440000000000001</v>
      </c>
      <c r="M309" s="212"/>
    </row>
    <row r="310" spans="1:13" ht="15.75" customHeight="1" x14ac:dyDescent="0.2">
      <c r="A310" s="47" t="s">
        <v>305</v>
      </c>
      <c r="B310" s="262">
        <v>661102840</v>
      </c>
      <c r="C310" s="262">
        <v>75113961</v>
      </c>
      <c r="D310" s="59">
        <v>91652000935</v>
      </c>
      <c r="E310" s="59">
        <v>3111</v>
      </c>
      <c r="F310" s="92">
        <v>5942</v>
      </c>
      <c r="G310" s="169">
        <v>0</v>
      </c>
      <c r="H310" s="169">
        <v>2127</v>
      </c>
      <c r="I310" s="169">
        <v>45</v>
      </c>
      <c r="J310" s="177">
        <f t="shared" si="68"/>
        <v>8114</v>
      </c>
      <c r="K310" s="186">
        <v>13.74</v>
      </c>
      <c r="M310" s="212"/>
    </row>
    <row r="311" spans="1:13" ht="19.5" customHeight="1" x14ac:dyDescent="0.2">
      <c r="A311" s="71" t="s">
        <v>244</v>
      </c>
      <c r="B311" s="261"/>
      <c r="C311" s="261"/>
      <c r="D311" s="96"/>
      <c r="E311" s="96"/>
      <c r="F311" s="165"/>
      <c r="G311" s="165"/>
      <c r="H311" s="165"/>
      <c r="I311" s="165"/>
      <c r="J311" s="165"/>
      <c r="K311" s="201"/>
      <c r="M311" s="212"/>
    </row>
    <row r="312" spans="1:13" ht="15.75" customHeight="1" x14ac:dyDescent="0.2">
      <c r="A312" s="47" t="s">
        <v>411</v>
      </c>
      <c r="B312" s="262">
        <v>691001758</v>
      </c>
      <c r="C312" s="262">
        <v>72070609</v>
      </c>
      <c r="D312" s="59">
        <v>91652001531</v>
      </c>
      <c r="E312" s="59">
        <v>3111</v>
      </c>
      <c r="F312" s="92">
        <v>8184</v>
      </c>
      <c r="G312" s="92">
        <v>10</v>
      </c>
      <c r="H312" s="92">
        <v>2933</v>
      </c>
      <c r="I312" s="92">
        <v>58</v>
      </c>
      <c r="J312" s="173">
        <f t="shared" ref="J312" si="69">F312+G312+H312+I312</f>
        <v>11185</v>
      </c>
      <c r="K312" s="157">
        <v>19.43</v>
      </c>
      <c r="M312" s="212"/>
    </row>
    <row r="313" spans="1:13" ht="19.5" customHeight="1" x14ac:dyDescent="0.2">
      <c r="A313" s="71" t="s">
        <v>183</v>
      </c>
      <c r="B313" s="261"/>
      <c r="C313" s="261"/>
      <c r="D313" s="72"/>
      <c r="E313" s="72"/>
      <c r="F313" s="165"/>
      <c r="G313" s="165"/>
      <c r="H313" s="165"/>
      <c r="I313" s="165"/>
      <c r="J313" s="165"/>
      <c r="K313" s="202"/>
      <c r="M313" s="212"/>
    </row>
    <row r="314" spans="1:13" ht="15.75" customHeight="1" thickBot="1" x14ac:dyDescent="0.25">
      <c r="A314" s="60" t="s">
        <v>585</v>
      </c>
      <c r="B314" s="263">
        <v>600040267</v>
      </c>
      <c r="C314" s="263">
        <v>70947562</v>
      </c>
      <c r="D314" s="66">
        <v>91652001351</v>
      </c>
      <c r="E314" s="97">
        <v>3111</v>
      </c>
      <c r="F314" s="92">
        <v>9955</v>
      </c>
      <c r="G314" s="178">
        <v>40</v>
      </c>
      <c r="H314" s="93">
        <v>3577</v>
      </c>
      <c r="I314" s="93">
        <v>79</v>
      </c>
      <c r="J314" s="170">
        <f t="shared" ref="J314" si="70">F314+G314+H314+I314</f>
        <v>13651</v>
      </c>
      <c r="K314" s="192">
        <v>23.560000000000002</v>
      </c>
      <c r="M314" s="212"/>
    </row>
    <row r="315" spans="1:13" ht="19.5" customHeight="1" thickBot="1" x14ac:dyDescent="0.25">
      <c r="A315" s="63" t="s">
        <v>184</v>
      </c>
      <c r="B315" s="264"/>
      <c r="C315" s="264"/>
      <c r="D315" s="78"/>
      <c r="E315" s="79"/>
      <c r="F315" s="160">
        <f t="shared" ref="F315:K315" si="71">SUM(F307:F314)</f>
        <v>42680</v>
      </c>
      <c r="G315" s="160">
        <f t="shared" si="71"/>
        <v>128</v>
      </c>
      <c r="H315" s="160">
        <f t="shared" si="71"/>
        <v>15322</v>
      </c>
      <c r="I315" s="160">
        <f t="shared" si="71"/>
        <v>319</v>
      </c>
      <c r="J315" s="160">
        <f t="shared" si="71"/>
        <v>58449</v>
      </c>
      <c r="K315" s="184">
        <f t="shared" si="71"/>
        <v>100.38000000000001</v>
      </c>
      <c r="M315" s="212"/>
    </row>
    <row r="316" spans="1:13" ht="19.5" customHeight="1" x14ac:dyDescent="0.2">
      <c r="A316" s="53" t="s">
        <v>250</v>
      </c>
      <c r="B316" s="265"/>
      <c r="C316" s="265"/>
      <c r="D316" s="65"/>
      <c r="E316" s="65"/>
      <c r="F316" s="161"/>
      <c r="G316" s="161"/>
      <c r="H316" s="161"/>
      <c r="I316" s="161"/>
      <c r="J316" s="161"/>
      <c r="K316" s="185"/>
      <c r="M316" s="212"/>
    </row>
    <row r="317" spans="1:13" ht="25.5" x14ac:dyDescent="0.2">
      <c r="A317" s="47" t="s">
        <v>436</v>
      </c>
      <c r="B317" s="262">
        <v>691009694</v>
      </c>
      <c r="C317" s="269" t="s">
        <v>586</v>
      </c>
      <c r="D317" s="59">
        <v>91652001542</v>
      </c>
      <c r="E317" s="77">
        <v>3111</v>
      </c>
      <c r="F317" s="92">
        <v>6647</v>
      </c>
      <c r="G317" s="173">
        <v>46</v>
      </c>
      <c r="H317" s="173">
        <v>2395</v>
      </c>
      <c r="I317" s="92">
        <v>48</v>
      </c>
      <c r="J317" s="169">
        <f t="shared" ref="J317:J319" si="72">F317+G317+H317+I317</f>
        <v>9136</v>
      </c>
      <c r="K317" s="186">
        <v>15.96</v>
      </c>
      <c r="M317" s="212"/>
    </row>
    <row r="318" spans="1:13" ht="15.75" customHeight="1" x14ac:dyDescent="0.2">
      <c r="A318" s="47" t="s">
        <v>412</v>
      </c>
      <c r="B318" s="262">
        <v>691004579</v>
      </c>
      <c r="C318" s="262">
        <v>72550252</v>
      </c>
      <c r="D318" s="59">
        <v>91652001535</v>
      </c>
      <c r="E318" s="77">
        <v>3111</v>
      </c>
      <c r="F318" s="92">
        <v>10304</v>
      </c>
      <c r="G318" s="173">
        <v>22</v>
      </c>
      <c r="H318" s="92">
        <v>3696</v>
      </c>
      <c r="I318" s="92">
        <v>77</v>
      </c>
      <c r="J318" s="169">
        <f t="shared" si="72"/>
        <v>14099</v>
      </c>
      <c r="K318" s="186">
        <v>25.049999999999997</v>
      </c>
      <c r="M318" s="212"/>
    </row>
    <row r="319" spans="1:13" ht="15.75" customHeight="1" x14ac:dyDescent="0.2">
      <c r="A319" s="47" t="s">
        <v>35</v>
      </c>
      <c r="B319" s="262">
        <v>600040861</v>
      </c>
      <c r="C319" s="262">
        <v>45248273</v>
      </c>
      <c r="D319" s="59">
        <v>91652000926</v>
      </c>
      <c r="E319" s="77">
        <v>3111</v>
      </c>
      <c r="F319" s="92">
        <v>14933</v>
      </c>
      <c r="G319" s="173">
        <v>0</v>
      </c>
      <c r="H319" s="173">
        <v>5346</v>
      </c>
      <c r="I319" s="173">
        <v>122</v>
      </c>
      <c r="J319" s="169">
        <f t="shared" si="72"/>
        <v>20401</v>
      </c>
      <c r="K319" s="186">
        <v>34.94</v>
      </c>
      <c r="M319" s="212"/>
    </row>
    <row r="320" spans="1:13" ht="19.5" customHeight="1" x14ac:dyDescent="0.2">
      <c r="A320" s="71" t="s">
        <v>245</v>
      </c>
      <c r="B320" s="261"/>
      <c r="C320" s="261"/>
      <c r="D320" s="72"/>
      <c r="E320" s="72"/>
      <c r="F320" s="165"/>
      <c r="G320" s="165"/>
      <c r="H320" s="165"/>
      <c r="I320" s="165"/>
      <c r="J320" s="171"/>
      <c r="K320" s="191"/>
      <c r="M320" s="212"/>
    </row>
    <row r="321" spans="1:13" ht="16.5" customHeight="1" thickBot="1" x14ac:dyDescent="0.25">
      <c r="A321" s="60" t="s">
        <v>378</v>
      </c>
      <c r="B321" s="263">
        <v>600041069</v>
      </c>
      <c r="C321" s="263">
        <v>70925526</v>
      </c>
      <c r="D321" s="66">
        <v>91652001355</v>
      </c>
      <c r="E321" s="74">
        <v>3111</v>
      </c>
      <c r="F321" s="92">
        <v>13617</v>
      </c>
      <c r="G321" s="178">
        <v>0</v>
      </c>
      <c r="H321" s="93">
        <v>4875</v>
      </c>
      <c r="I321" s="93">
        <v>104</v>
      </c>
      <c r="J321" s="170">
        <f t="shared" ref="J321" si="73">F321+G321+H321+I321</f>
        <v>18596</v>
      </c>
      <c r="K321" s="188">
        <v>31.55</v>
      </c>
      <c r="M321" s="212"/>
    </row>
    <row r="322" spans="1:13" ht="19.5" customHeight="1" thickBot="1" x14ac:dyDescent="0.25">
      <c r="A322" s="63" t="s">
        <v>185</v>
      </c>
      <c r="B322" s="257"/>
      <c r="C322" s="257"/>
      <c r="D322" s="50"/>
      <c r="E322" s="64"/>
      <c r="F322" s="179">
        <f t="shared" ref="F322:K322" si="74">SUM(F317:F321)</f>
        <v>45501</v>
      </c>
      <c r="G322" s="179">
        <f t="shared" si="74"/>
        <v>68</v>
      </c>
      <c r="H322" s="179">
        <f t="shared" si="74"/>
        <v>16312</v>
      </c>
      <c r="I322" s="179">
        <f t="shared" si="74"/>
        <v>351</v>
      </c>
      <c r="J322" s="179">
        <f t="shared" si="74"/>
        <v>62232</v>
      </c>
      <c r="K322" s="184">
        <f t="shared" si="74"/>
        <v>107.49999999999999</v>
      </c>
      <c r="M322" s="212"/>
    </row>
    <row r="323" spans="1:13" ht="21" customHeight="1" thickBot="1" x14ac:dyDescent="0.25">
      <c r="A323" s="83" t="s">
        <v>186</v>
      </c>
      <c r="B323" s="259"/>
      <c r="C323" s="259"/>
      <c r="D323" s="51"/>
      <c r="E323" s="98"/>
      <c r="F323" s="180">
        <f t="shared" ref="F323:K323" si="75">F14+F23+F37+F60+F75+F101+F110+F136+F147+F169+F192+F212+F238+F252+F270+F282+F288+F295+F301+F305+F315+F322</f>
        <v>2236384</v>
      </c>
      <c r="G323" s="180">
        <f t="shared" si="75"/>
        <v>2502</v>
      </c>
      <c r="H323" s="180">
        <f t="shared" si="75"/>
        <v>801356</v>
      </c>
      <c r="I323" s="180">
        <f t="shared" si="75"/>
        <v>17405</v>
      </c>
      <c r="J323" s="180">
        <f t="shared" si="75"/>
        <v>3057647</v>
      </c>
      <c r="K323" s="203">
        <f t="shared" si="75"/>
        <v>5317.42</v>
      </c>
      <c r="M323" s="212"/>
    </row>
    <row r="324" spans="1:13" ht="15" x14ac:dyDescent="0.2">
      <c r="F324" s="22"/>
    </row>
    <row r="325" spans="1:13" x14ac:dyDescent="0.2">
      <c r="F325" s="204"/>
      <c r="G325" s="204"/>
      <c r="H325" s="204"/>
      <c r="I325" s="204"/>
      <c r="J325" s="204"/>
      <c r="K325" s="206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7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8" customWidth="1"/>
    <col min="2" max="2" width="10" style="8" hidden="1" customWidth="1"/>
    <col min="3" max="3" width="9" style="8" hidden="1" customWidth="1"/>
    <col min="4" max="4" width="13.5703125" style="8" customWidth="1"/>
    <col min="5" max="5" width="5.7109375" style="8" customWidth="1"/>
    <col min="6" max="6" width="12.28515625" style="8" bestFit="1" customWidth="1"/>
    <col min="7" max="7" width="9.85546875" style="8" customWidth="1"/>
    <col min="8" max="8" width="12.28515625" style="8" bestFit="1" customWidth="1"/>
    <col min="9" max="9" width="9.85546875" style="8" bestFit="1" customWidth="1"/>
    <col min="10" max="10" width="12.28515625" style="8" bestFit="1" customWidth="1"/>
    <col min="11" max="11" width="9.42578125" style="8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444</v>
      </c>
      <c r="L2" s="15"/>
      <c r="M2" s="15"/>
    </row>
    <row r="3" spans="1:13" ht="12.75" customHeight="1" x14ac:dyDescent="0.2">
      <c r="A3" s="303" t="s">
        <v>587</v>
      </c>
      <c r="B3" s="215"/>
      <c r="C3" s="215"/>
      <c r="D3" s="299" t="s">
        <v>310</v>
      </c>
      <c r="E3" s="299" t="s">
        <v>36</v>
      </c>
      <c r="F3" s="305" t="s">
        <v>37</v>
      </c>
      <c r="G3" s="299" t="s">
        <v>38</v>
      </c>
      <c r="H3" s="299" t="s">
        <v>39</v>
      </c>
      <c r="I3" s="299" t="s">
        <v>40</v>
      </c>
      <c r="J3" s="301" t="s">
        <v>41</v>
      </c>
      <c r="K3" s="297" t="s">
        <v>550</v>
      </c>
    </row>
    <row r="4" spans="1:13" ht="30" customHeight="1" thickBot="1" x14ac:dyDescent="0.25">
      <c r="A4" s="304"/>
      <c r="B4" s="227" t="s">
        <v>542</v>
      </c>
      <c r="C4" s="227" t="s">
        <v>541</v>
      </c>
      <c r="D4" s="300"/>
      <c r="E4" s="300"/>
      <c r="F4" s="306"/>
      <c r="G4" s="300"/>
      <c r="H4" s="300"/>
      <c r="I4" s="300"/>
      <c r="J4" s="302"/>
      <c r="K4" s="298"/>
    </row>
    <row r="5" spans="1:13" ht="19.5" customHeight="1" x14ac:dyDescent="0.2">
      <c r="A5" s="19" t="s">
        <v>43</v>
      </c>
      <c r="B5" s="256"/>
      <c r="C5" s="256"/>
      <c r="D5" s="17"/>
      <c r="E5" s="17"/>
      <c r="F5" s="17"/>
      <c r="G5" s="17"/>
      <c r="H5" s="17"/>
      <c r="I5" s="17"/>
      <c r="J5" s="17"/>
      <c r="K5" s="23"/>
    </row>
    <row r="6" spans="1:13" ht="19.5" customHeight="1" x14ac:dyDescent="0.2">
      <c r="A6" s="71" t="s">
        <v>135</v>
      </c>
      <c r="B6" s="261"/>
      <c r="C6" s="261"/>
      <c r="D6" s="72"/>
      <c r="E6" s="21"/>
      <c r="F6" s="21"/>
      <c r="G6" s="21"/>
      <c r="H6" s="21"/>
      <c r="I6" s="21"/>
      <c r="J6" s="24"/>
      <c r="K6" s="25"/>
    </row>
    <row r="7" spans="1:13" ht="16.5" customHeight="1" x14ac:dyDescent="0.2">
      <c r="A7" s="75" t="s">
        <v>346</v>
      </c>
      <c r="B7" s="262">
        <v>600035239</v>
      </c>
      <c r="C7" s="262">
        <v>60436093</v>
      </c>
      <c r="D7" s="59">
        <v>91652000507</v>
      </c>
      <c r="E7" s="26">
        <v>3113</v>
      </c>
      <c r="F7" s="118">
        <v>25662</v>
      </c>
      <c r="G7" s="118">
        <v>144</v>
      </c>
      <c r="H7" s="118">
        <v>9236</v>
      </c>
      <c r="I7" s="118">
        <v>618</v>
      </c>
      <c r="J7" s="119">
        <f>F7+G7+H7+I7</f>
        <v>35660</v>
      </c>
      <c r="K7" s="144">
        <v>49.98</v>
      </c>
    </row>
    <row r="8" spans="1:13" ht="16.5" customHeight="1" x14ac:dyDescent="0.2">
      <c r="A8" s="75" t="s">
        <v>356</v>
      </c>
      <c r="B8" s="262">
        <v>600035255</v>
      </c>
      <c r="C8" s="262">
        <v>60436123</v>
      </c>
      <c r="D8" s="59">
        <v>91652000501</v>
      </c>
      <c r="E8" s="26">
        <v>3113</v>
      </c>
      <c r="F8" s="118">
        <v>48864</v>
      </c>
      <c r="G8" s="118">
        <v>127</v>
      </c>
      <c r="H8" s="118">
        <v>17536</v>
      </c>
      <c r="I8" s="118">
        <v>1201</v>
      </c>
      <c r="J8" s="119">
        <f t="shared" ref="J8:J11" si="0">F8+G8+H8+I8</f>
        <v>67728</v>
      </c>
      <c r="K8" s="144">
        <v>92.309999999999988</v>
      </c>
    </row>
    <row r="9" spans="1:13" ht="16.5" customHeight="1" x14ac:dyDescent="0.2">
      <c r="A9" s="75" t="s">
        <v>551</v>
      </c>
      <c r="B9" s="262">
        <v>600035247</v>
      </c>
      <c r="C9" s="262">
        <v>60436115</v>
      </c>
      <c r="D9" s="59">
        <v>91652000506</v>
      </c>
      <c r="E9" s="26">
        <v>3113</v>
      </c>
      <c r="F9" s="118">
        <v>38307</v>
      </c>
      <c r="G9" s="118">
        <v>0</v>
      </c>
      <c r="H9" s="118">
        <v>13714</v>
      </c>
      <c r="I9" s="118">
        <v>895</v>
      </c>
      <c r="J9" s="119">
        <f t="shared" si="0"/>
        <v>52916</v>
      </c>
      <c r="K9" s="144">
        <v>72.449999999999989</v>
      </c>
    </row>
    <row r="10" spans="1:13" ht="16.5" customHeight="1" x14ac:dyDescent="0.2">
      <c r="A10" s="75" t="s">
        <v>552</v>
      </c>
      <c r="B10" s="262">
        <v>600035271</v>
      </c>
      <c r="C10" s="262">
        <v>60436166</v>
      </c>
      <c r="D10" s="59">
        <v>91652000505</v>
      </c>
      <c r="E10" s="26">
        <v>3113</v>
      </c>
      <c r="F10" s="118">
        <v>34221</v>
      </c>
      <c r="G10" s="118">
        <v>42</v>
      </c>
      <c r="H10" s="118">
        <v>12266</v>
      </c>
      <c r="I10" s="118">
        <v>672</v>
      </c>
      <c r="J10" s="119">
        <f t="shared" si="0"/>
        <v>47201</v>
      </c>
      <c r="K10" s="144">
        <v>69.88</v>
      </c>
    </row>
    <row r="11" spans="1:13" ht="16.5" customHeight="1" thickBot="1" x14ac:dyDescent="0.25">
      <c r="A11" s="100" t="s">
        <v>347</v>
      </c>
      <c r="B11" s="263">
        <v>600035263</v>
      </c>
      <c r="C11" s="263">
        <v>60436140</v>
      </c>
      <c r="D11" s="66">
        <v>91652000503</v>
      </c>
      <c r="E11" s="27">
        <v>3113</v>
      </c>
      <c r="F11" s="120">
        <v>31621</v>
      </c>
      <c r="G11" s="120">
        <v>34</v>
      </c>
      <c r="H11" s="120">
        <v>11332</v>
      </c>
      <c r="I11" s="120">
        <v>649</v>
      </c>
      <c r="J11" s="121">
        <f t="shared" si="0"/>
        <v>43636</v>
      </c>
      <c r="K11" s="145">
        <v>66.27000000000001</v>
      </c>
    </row>
    <row r="12" spans="1:13" ht="19.5" customHeight="1" thickBot="1" x14ac:dyDescent="0.25">
      <c r="A12" s="63" t="s">
        <v>544</v>
      </c>
      <c r="B12" s="264"/>
      <c r="C12" s="264"/>
      <c r="D12" s="50"/>
      <c r="E12" s="28"/>
      <c r="F12" s="122">
        <f t="shared" ref="F12:K12" si="1">SUM(F7:F11)</f>
        <v>178675</v>
      </c>
      <c r="G12" s="122">
        <f t="shared" si="1"/>
        <v>347</v>
      </c>
      <c r="H12" s="122">
        <f t="shared" si="1"/>
        <v>64084</v>
      </c>
      <c r="I12" s="122">
        <f t="shared" si="1"/>
        <v>4035</v>
      </c>
      <c r="J12" s="122">
        <f t="shared" si="1"/>
        <v>247141</v>
      </c>
      <c r="K12" s="146">
        <f t="shared" si="1"/>
        <v>350.89</v>
      </c>
    </row>
    <row r="13" spans="1:13" ht="19.5" customHeight="1" x14ac:dyDescent="0.2">
      <c r="A13" s="53" t="s">
        <v>137</v>
      </c>
      <c r="B13" s="265"/>
      <c r="C13" s="265"/>
      <c r="D13" s="65"/>
      <c r="E13" s="16"/>
      <c r="F13" s="123"/>
      <c r="G13" s="123"/>
      <c r="H13" s="123"/>
      <c r="I13" s="123"/>
      <c r="J13" s="124"/>
      <c r="K13" s="147"/>
    </row>
    <row r="14" spans="1:13" ht="16.5" customHeight="1" x14ac:dyDescent="0.2">
      <c r="A14" s="75" t="s">
        <v>44</v>
      </c>
      <c r="B14" s="262">
        <v>600035620</v>
      </c>
      <c r="C14" s="262">
        <v>48134201</v>
      </c>
      <c r="D14" s="59">
        <v>91652000512</v>
      </c>
      <c r="E14" s="26">
        <v>3113</v>
      </c>
      <c r="F14" s="118">
        <v>16409</v>
      </c>
      <c r="G14" s="118">
        <v>68</v>
      </c>
      <c r="H14" s="118">
        <v>5897</v>
      </c>
      <c r="I14" s="118">
        <v>434</v>
      </c>
      <c r="J14" s="118">
        <f t="shared" ref="J14:J23" si="2">F14+G14+H14+I14</f>
        <v>22808</v>
      </c>
      <c r="K14" s="144">
        <v>32.97</v>
      </c>
    </row>
    <row r="15" spans="1:13" ht="16.5" customHeight="1" x14ac:dyDescent="0.2">
      <c r="A15" s="75" t="s">
        <v>448</v>
      </c>
      <c r="B15" s="262">
        <v>600035581</v>
      </c>
      <c r="C15" s="262">
        <v>47610859</v>
      </c>
      <c r="D15" s="59">
        <v>91652000514</v>
      </c>
      <c r="E15" s="26">
        <v>3113</v>
      </c>
      <c r="F15" s="118">
        <v>18997</v>
      </c>
      <c r="G15" s="118">
        <v>42</v>
      </c>
      <c r="H15" s="118">
        <v>6815</v>
      </c>
      <c r="I15" s="118">
        <v>433</v>
      </c>
      <c r="J15" s="118">
        <f t="shared" si="2"/>
        <v>26287</v>
      </c>
      <c r="K15" s="144">
        <v>39.72</v>
      </c>
    </row>
    <row r="16" spans="1:13" ht="25.5" x14ac:dyDescent="0.2">
      <c r="A16" s="75" t="s">
        <v>45</v>
      </c>
      <c r="B16" s="262">
        <v>600035638</v>
      </c>
      <c r="C16" s="262">
        <v>49624911</v>
      </c>
      <c r="D16" s="59">
        <v>91652000517</v>
      </c>
      <c r="E16" s="26">
        <v>3113</v>
      </c>
      <c r="F16" s="118">
        <v>28314</v>
      </c>
      <c r="G16" s="118">
        <v>51</v>
      </c>
      <c r="H16" s="118">
        <v>10154</v>
      </c>
      <c r="I16" s="118">
        <v>745</v>
      </c>
      <c r="J16" s="118">
        <f t="shared" si="2"/>
        <v>39264</v>
      </c>
      <c r="K16" s="144">
        <v>53.660000000000004</v>
      </c>
    </row>
    <row r="17" spans="1:11" ht="16.5" customHeight="1" x14ac:dyDescent="0.2">
      <c r="A17" s="75" t="s">
        <v>312</v>
      </c>
      <c r="B17" s="262">
        <v>600035689</v>
      </c>
      <c r="C17" s="262">
        <v>47610425</v>
      </c>
      <c r="D17" s="59">
        <v>91652000513</v>
      </c>
      <c r="E17" s="26">
        <v>3113</v>
      </c>
      <c r="F17" s="118">
        <v>23687</v>
      </c>
      <c r="G17" s="118">
        <v>85</v>
      </c>
      <c r="H17" s="118">
        <v>8509</v>
      </c>
      <c r="I17" s="118">
        <v>525</v>
      </c>
      <c r="J17" s="118">
        <f t="shared" si="2"/>
        <v>32806</v>
      </c>
      <c r="K17" s="144">
        <v>50.31</v>
      </c>
    </row>
    <row r="18" spans="1:11" ht="16.5" customHeight="1" x14ac:dyDescent="0.2">
      <c r="A18" s="75" t="s">
        <v>46</v>
      </c>
      <c r="B18" s="262">
        <v>600035662</v>
      </c>
      <c r="C18" s="262">
        <v>47609737</v>
      </c>
      <c r="D18" s="59">
        <v>91652000510</v>
      </c>
      <c r="E18" s="26">
        <v>3113</v>
      </c>
      <c r="F18" s="118">
        <v>34565</v>
      </c>
      <c r="G18" s="118">
        <v>163</v>
      </c>
      <c r="H18" s="118">
        <v>12429</v>
      </c>
      <c r="I18" s="118">
        <v>837</v>
      </c>
      <c r="J18" s="118">
        <f t="shared" si="2"/>
        <v>47994</v>
      </c>
      <c r="K18" s="144">
        <v>67.86</v>
      </c>
    </row>
    <row r="19" spans="1:11" ht="16.5" customHeight="1" x14ac:dyDescent="0.2">
      <c r="A19" s="75" t="s">
        <v>457</v>
      </c>
      <c r="B19" s="262">
        <v>600035590</v>
      </c>
      <c r="C19" s="262">
        <v>47611928</v>
      </c>
      <c r="D19" s="59">
        <v>91652000511</v>
      </c>
      <c r="E19" s="26">
        <v>3113</v>
      </c>
      <c r="F19" s="118">
        <v>37851</v>
      </c>
      <c r="G19" s="118">
        <v>96</v>
      </c>
      <c r="H19" s="118">
        <v>13583</v>
      </c>
      <c r="I19" s="118">
        <v>773</v>
      </c>
      <c r="J19" s="118">
        <f t="shared" si="2"/>
        <v>52303</v>
      </c>
      <c r="K19" s="144">
        <v>78.929999999999993</v>
      </c>
    </row>
    <row r="20" spans="1:11" ht="16.5" customHeight="1" x14ac:dyDescent="0.2">
      <c r="A20" s="75" t="s">
        <v>47</v>
      </c>
      <c r="B20" s="262">
        <v>600035646</v>
      </c>
      <c r="C20" s="262">
        <v>60460318</v>
      </c>
      <c r="D20" s="59">
        <v>91652000518</v>
      </c>
      <c r="E20" s="26">
        <v>3113</v>
      </c>
      <c r="F20" s="118">
        <v>24098</v>
      </c>
      <c r="G20" s="118">
        <v>127</v>
      </c>
      <c r="H20" s="118">
        <v>8670</v>
      </c>
      <c r="I20" s="118">
        <v>464</v>
      </c>
      <c r="J20" s="118">
        <f t="shared" si="2"/>
        <v>33359</v>
      </c>
      <c r="K20" s="144">
        <v>52.43</v>
      </c>
    </row>
    <row r="21" spans="1:11" ht="16.5" customHeight="1" x14ac:dyDescent="0.2">
      <c r="A21" s="75" t="s">
        <v>48</v>
      </c>
      <c r="B21" s="262">
        <v>600035611</v>
      </c>
      <c r="C21" s="262">
        <v>48132926</v>
      </c>
      <c r="D21" s="59">
        <v>91652000508</v>
      </c>
      <c r="E21" s="26">
        <v>3113</v>
      </c>
      <c r="F21" s="118">
        <v>32948</v>
      </c>
      <c r="G21" s="118">
        <v>117</v>
      </c>
      <c r="H21" s="118">
        <v>11835</v>
      </c>
      <c r="I21" s="118">
        <v>816</v>
      </c>
      <c r="J21" s="118">
        <f t="shared" si="2"/>
        <v>45716</v>
      </c>
      <c r="K21" s="144">
        <v>67.36</v>
      </c>
    </row>
    <row r="22" spans="1:11" ht="16.5" customHeight="1" x14ac:dyDescent="0.2">
      <c r="A22" s="75" t="s">
        <v>313</v>
      </c>
      <c r="B22" s="262">
        <v>600035573</v>
      </c>
      <c r="C22" s="262">
        <v>47609842</v>
      </c>
      <c r="D22" s="59">
        <v>91652000509</v>
      </c>
      <c r="E22" s="26">
        <v>3113</v>
      </c>
      <c r="F22" s="118">
        <v>30125</v>
      </c>
      <c r="G22" s="118">
        <v>48</v>
      </c>
      <c r="H22" s="118">
        <v>10801</v>
      </c>
      <c r="I22" s="118">
        <v>818</v>
      </c>
      <c r="J22" s="118">
        <f t="shared" si="2"/>
        <v>41792</v>
      </c>
      <c r="K22" s="144">
        <v>59.25</v>
      </c>
    </row>
    <row r="23" spans="1:11" ht="16.5" customHeight="1" thickBot="1" x14ac:dyDescent="0.25">
      <c r="A23" s="100" t="s">
        <v>357</v>
      </c>
      <c r="B23" s="263">
        <v>600035671</v>
      </c>
      <c r="C23" s="263">
        <v>47610361</v>
      </c>
      <c r="D23" s="66">
        <v>91652000515</v>
      </c>
      <c r="E23" s="27">
        <v>3113</v>
      </c>
      <c r="F23" s="125">
        <v>26115</v>
      </c>
      <c r="G23" s="126">
        <v>118</v>
      </c>
      <c r="H23" s="118">
        <v>9389</v>
      </c>
      <c r="I23" s="118">
        <v>651</v>
      </c>
      <c r="J23" s="121">
        <f t="shared" si="2"/>
        <v>36273</v>
      </c>
      <c r="K23" s="144">
        <v>52.91</v>
      </c>
    </row>
    <row r="24" spans="1:11" ht="19.5" customHeight="1" thickBot="1" x14ac:dyDescent="0.25">
      <c r="A24" s="63" t="s">
        <v>553</v>
      </c>
      <c r="B24" s="264"/>
      <c r="C24" s="264"/>
      <c r="D24" s="50"/>
      <c r="E24" s="28"/>
      <c r="F24" s="122">
        <f t="shared" ref="F24:K24" si="3">SUM(F14:F23)</f>
        <v>273109</v>
      </c>
      <c r="G24" s="122">
        <f t="shared" si="3"/>
        <v>915</v>
      </c>
      <c r="H24" s="122">
        <f t="shared" si="3"/>
        <v>98082</v>
      </c>
      <c r="I24" s="122">
        <f t="shared" si="3"/>
        <v>6496</v>
      </c>
      <c r="J24" s="122">
        <f t="shared" si="3"/>
        <v>378602</v>
      </c>
      <c r="K24" s="146">
        <f t="shared" si="3"/>
        <v>555.4</v>
      </c>
    </row>
    <row r="25" spans="1:11" ht="19.5" customHeight="1" x14ac:dyDescent="0.2">
      <c r="A25" s="53" t="s">
        <v>306</v>
      </c>
      <c r="B25" s="265"/>
      <c r="C25" s="265"/>
      <c r="D25" s="65"/>
      <c r="E25" s="16"/>
      <c r="F25" s="123"/>
      <c r="G25" s="123"/>
      <c r="H25" s="123"/>
      <c r="I25" s="123"/>
      <c r="J25" s="124"/>
      <c r="K25" s="147"/>
    </row>
    <row r="26" spans="1:11" ht="16.5" customHeight="1" x14ac:dyDescent="0.2">
      <c r="A26" s="75" t="s">
        <v>417</v>
      </c>
      <c r="B26" s="262">
        <v>600036146</v>
      </c>
      <c r="C26" s="262">
        <v>63831325</v>
      </c>
      <c r="D26" s="59">
        <v>91652000529</v>
      </c>
      <c r="E26" s="26">
        <v>3113</v>
      </c>
      <c r="F26" s="118">
        <v>22197</v>
      </c>
      <c r="G26" s="118">
        <v>0</v>
      </c>
      <c r="H26" s="118">
        <v>7947</v>
      </c>
      <c r="I26" s="118">
        <v>433</v>
      </c>
      <c r="J26" s="119">
        <f t="shared" ref="J26:J35" si="4">F26+G26+H26+I26</f>
        <v>30577</v>
      </c>
      <c r="K26" s="144">
        <v>45.339999999999996</v>
      </c>
    </row>
    <row r="27" spans="1:11" ht="16.5" customHeight="1" x14ac:dyDescent="0.2">
      <c r="A27" s="75" t="s">
        <v>314</v>
      </c>
      <c r="B27" s="262">
        <v>600036162</v>
      </c>
      <c r="C27" s="262">
        <v>63831333</v>
      </c>
      <c r="D27" s="59">
        <v>91652000525</v>
      </c>
      <c r="E27" s="26">
        <v>3113</v>
      </c>
      <c r="F27" s="118">
        <v>56738</v>
      </c>
      <c r="G27" s="118">
        <v>347</v>
      </c>
      <c r="H27" s="118">
        <v>20429</v>
      </c>
      <c r="I27" s="118">
        <v>1243</v>
      </c>
      <c r="J27" s="119">
        <f t="shared" si="4"/>
        <v>78757</v>
      </c>
      <c r="K27" s="144">
        <v>119.33000000000001</v>
      </c>
    </row>
    <row r="28" spans="1:11" ht="16.5" customHeight="1" x14ac:dyDescent="0.2">
      <c r="A28" s="75" t="s">
        <v>49</v>
      </c>
      <c r="B28" s="262">
        <v>600036201</v>
      </c>
      <c r="C28" s="262">
        <v>63831341</v>
      </c>
      <c r="D28" s="59">
        <v>91652000526</v>
      </c>
      <c r="E28" s="26">
        <v>3113</v>
      </c>
      <c r="F28" s="118">
        <v>36463</v>
      </c>
      <c r="G28" s="118">
        <v>89</v>
      </c>
      <c r="H28" s="118">
        <v>13084</v>
      </c>
      <c r="I28" s="118">
        <v>1013</v>
      </c>
      <c r="J28" s="119">
        <f t="shared" si="4"/>
        <v>50649</v>
      </c>
      <c r="K28" s="144">
        <v>77.459999999999994</v>
      </c>
    </row>
    <row r="29" spans="1:11" ht="16.5" customHeight="1" x14ac:dyDescent="0.2">
      <c r="A29" s="75" t="s">
        <v>441</v>
      </c>
      <c r="B29" s="262">
        <v>600036171</v>
      </c>
      <c r="C29" s="262">
        <v>63831350</v>
      </c>
      <c r="D29" s="59">
        <v>91652000530</v>
      </c>
      <c r="E29" s="26">
        <v>3113</v>
      </c>
      <c r="F29" s="118">
        <v>37388</v>
      </c>
      <c r="G29" s="118">
        <v>17</v>
      </c>
      <c r="H29" s="118">
        <v>13391</v>
      </c>
      <c r="I29" s="118">
        <v>1064</v>
      </c>
      <c r="J29" s="119">
        <f t="shared" si="4"/>
        <v>51860</v>
      </c>
      <c r="K29" s="144">
        <v>70.11</v>
      </c>
    </row>
    <row r="30" spans="1:11" ht="16.5" customHeight="1" x14ac:dyDescent="0.2">
      <c r="A30" s="75" t="s">
        <v>50</v>
      </c>
      <c r="B30" s="262">
        <v>600036120</v>
      </c>
      <c r="C30" s="262">
        <v>63831368</v>
      </c>
      <c r="D30" s="59">
        <v>91652000531</v>
      </c>
      <c r="E30" s="26">
        <v>3113</v>
      </c>
      <c r="F30" s="118">
        <v>41865</v>
      </c>
      <c r="G30" s="118">
        <v>106</v>
      </c>
      <c r="H30" s="118">
        <v>15024</v>
      </c>
      <c r="I30" s="118">
        <v>1060</v>
      </c>
      <c r="J30" s="119">
        <f t="shared" si="4"/>
        <v>58055</v>
      </c>
      <c r="K30" s="144">
        <v>81.410000000000011</v>
      </c>
    </row>
    <row r="31" spans="1:11" ht="16.5" customHeight="1" x14ac:dyDescent="0.2">
      <c r="A31" s="75" t="s">
        <v>51</v>
      </c>
      <c r="B31" s="262">
        <v>600036227</v>
      </c>
      <c r="C31" s="262">
        <v>63831376</v>
      </c>
      <c r="D31" s="59">
        <v>91652000524</v>
      </c>
      <c r="E31" s="26">
        <v>3113</v>
      </c>
      <c r="F31" s="118">
        <v>23547</v>
      </c>
      <c r="G31" s="118">
        <v>34</v>
      </c>
      <c r="H31" s="118">
        <v>8441</v>
      </c>
      <c r="I31" s="118">
        <v>710</v>
      </c>
      <c r="J31" s="119">
        <f t="shared" si="4"/>
        <v>32732</v>
      </c>
      <c r="K31" s="144">
        <v>46.019999999999996</v>
      </c>
    </row>
    <row r="32" spans="1:11" ht="16.5" customHeight="1" x14ac:dyDescent="0.2">
      <c r="A32" s="75" t="s">
        <v>315</v>
      </c>
      <c r="B32" s="262">
        <v>600036111</v>
      </c>
      <c r="C32" s="262">
        <v>63831406</v>
      </c>
      <c r="D32" s="59">
        <v>91652000528</v>
      </c>
      <c r="E32" s="26">
        <v>3113</v>
      </c>
      <c r="F32" s="118">
        <v>48883</v>
      </c>
      <c r="G32" s="118">
        <v>169</v>
      </c>
      <c r="H32" s="118">
        <v>17557</v>
      </c>
      <c r="I32" s="118">
        <v>1143</v>
      </c>
      <c r="J32" s="119">
        <f t="shared" si="4"/>
        <v>67752</v>
      </c>
      <c r="K32" s="144">
        <v>98.179999999999993</v>
      </c>
    </row>
    <row r="33" spans="1:11" ht="16.5" customHeight="1" x14ac:dyDescent="0.2">
      <c r="A33" s="75" t="s">
        <v>52</v>
      </c>
      <c r="B33" s="262">
        <v>600036138</v>
      </c>
      <c r="C33" s="262">
        <v>63831392</v>
      </c>
      <c r="D33" s="59">
        <v>91652000521</v>
      </c>
      <c r="E33" s="26">
        <v>3113</v>
      </c>
      <c r="F33" s="118">
        <v>32088</v>
      </c>
      <c r="G33" s="118">
        <v>0</v>
      </c>
      <c r="H33" s="118">
        <v>11488</v>
      </c>
      <c r="I33" s="118">
        <v>806</v>
      </c>
      <c r="J33" s="119">
        <f t="shared" si="4"/>
        <v>44382</v>
      </c>
      <c r="K33" s="144">
        <v>66.55</v>
      </c>
    </row>
    <row r="34" spans="1:11" ht="16.5" customHeight="1" x14ac:dyDescent="0.2">
      <c r="A34" s="75" t="s">
        <v>449</v>
      </c>
      <c r="B34" s="262">
        <v>600036197</v>
      </c>
      <c r="C34" s="262">
        <v>63831449</v>
      </c>
      <c r="D34" s="59">
        <v>91652000527</v>
      </c>
      <c r="E34" s="29">
        <v>3117</v>
      </c>
      <c r="F34" s="104">
        <v>24260</v>
      </c>
      <c r="G34" s="104">
        <v>25</v>
      </c>
      <c r="H34" s="104">
        <v>8693</v>
      </c>
      <c r="I34" s="104">
        <v>573</v>
      </c>
      <c r="J34" s="127">
        <f t="shared" si="4"/>
        <v>33551</v>
      </c>
      <c r="K34" s="107">
        <v>47.379999999999995</v>
      </c>
    </row>
    <row r="35" spans="1:11" ht="15" customHeight="1" thickBot="1" x14ac:dyDescent="0.25">
      <c r="A35" s="75" t="s">
        <v>53</v>
      </c>
      <c r="B35" s="262">
        <v>600036219</v>
      </c>
      <c r="C35" s="262">
        <v>63831431</v>
      </c>
      <c r="D35" s="59">
        <v>91652000520</v>
      </c>
      <c r="E35" s="26">
        <v>3113</v>
      </c>
      <c r="F35" s="118">
        <v>25189</v>
      </c>
      <c r="G35" s="118">
        <v>14</v>
      </c>
      <c r="H35" s="118">
        <v>9022</v>
      </c>
      <c r="I35" s="118">
        <v>511</v>
      </c>
      <c r="J35" s="119">
        <f t="shared" si="4"/>
        <v>34736</v>
      </c>
      <c r="K35" s="144">
        <v>52.33</v>
      </c>
    </row>
    <row r="36" spans="1:11" ht="19.5" customHeight="1" thickBot="1" x14ac:dyDescent="0.25">
      <c r="A36" s="63" t="s">
        <v>545</v>
      </c>
      <c r="B36" s="264"/>
      <c r="C36" s="264"/>
      <c r="D36" s="50"/>
      <c r="E36" s="28"/>
      <c r="F36" s="122">
        <f t="shared" ref="F36:K36" si="5">SUM(F26:F35)</f>
        <v>348618</v>
      </c>
      <c r="G36" s="122">
        <f t="shared" si="5"/>
        <v>801</v>
      </c>
      <c r="H36" s="122">
        <f t="shared" si="5"/>
        <v>125076</v>
      </c>
      <c r="I36" s="122">
        <f t="shared" si="5"/>
        <v>8556</v>
      </c>
      <c r="J36" s="122">
        <f t="shared" si="5"/>
        <v>483051</v>
      </c>
      <c r="K36" s="146">
        <f t="shared" si="5"/>
        <v>704.11</v>
      </c>
    </row>
    <row r="37" spans="1:11" ht="19.5" customHeight="1" x14ac:dyDescent="0.2">
      <c r="A37" s="53" t="s">
        <v>139</v>
      </c>
      <c r="B37" s="265"/>
      <c r="C37" s="265"/>
      <c r="D37" s="65"/>
      <c r="E37" s="16"/>
      <c r="F37" s="123"/>
      <c r="G37" s="123"/>
      <c r="H37" s="123"/>
      <c r="I37" s="123"/>
      <c r="J37" s="124"/>
      <c r="K37" s="147"/>
    </row>
    <row r="38" spans="1:11" ht="16.5" customHeight="1" x14ac:dyDescent="0.2">
      <c r="A38" s="75" t="s">
        <v>316</v>
      </c>
      <c r="B38" s="262">
        <v>600037053</v>
      </c>
      <c r="C38" s="262">
        <v>45242810</v>
      </c>
      <c r="D38" s="59">
        <v>91652000532</v>
      </c>
      <c r="E38" s="26">
        <v>3113</v>
      </c>
      <c r="F38" s="118">
        <v>36099</v>
      </c>
      <c r="G38" s="118">
        <v>59</v>
      </c>
      <c r="H38" s="118">
        <v>12944</v>
      </c>
      <c r="I38" s="118">
        <v>943</v>
      </c>
      <c r="J38" s="119">
        <f t="shared" ref="J38:J58" si="6">F38+G38+H38+I38</f>
        <v>50045</v>
      </c>
      <c r="K38" s="144">
        <v>69.160000000000011</v>
      </c>
    </row>
    <row r="39" spans="1:11" ht="15.75" customHeight="1" x14ac:dyDescent="0.2">
      <c r="A39" s="211" t="s">
        <v>554</v>
      </c>
      <c r="B39" s="266">
        <v>600037142</v>
      </c>
      <c r="C39" s="267">
        <v>60435917</v>
      </c>
      <c r="D39" s="59">
        <v>91652000544</v>
      </c>
      <c r="E39" s="26">
        <v>3113</v>
      </c>
      <c r="F39" s="118">
        <v>33884</v>
      </c>
      <c r="G39" s="118">
        <v>85</v>
      </c>
      <c r="H39" s="118">
        <v>12159</v>
      </c>
      <c r="I39" s="118">
        <v>921</v>
      </c>
      <c r="J39" s="119">
        <f t="shared" si="6"/>
        <v>47049</v>
      </c>
      <c r="K39" s="144">
        <v>65.09</v>
      </c>
    </row>
    <row r="40" spans="1:11" ht="16.5" customHeight="1" x14ac:dyDescent="0.2">
      <c r="A40" s="99" t="s">
        <v>54</v>
      </c>
      <c r="B40" s="268">
        <v>600037151</v>
      </c>
      <c r="C40" s="268">
        <v>60436221</v>
      </c>
      <c r="D40" s="59">
        <v>91652000543</v>
      </c>
      <c r="E40" s="26">
        <v>3113</v>
      </c>
      <c r="F40" s="118">
        <v>40648</v>
      </c>
      <c r="G40" s="118">
        <v>76</v>
      </c>
      <c r="H40" s="118">
        <v>14578</v>
      </c>
      <c r="I40" s="118">
        <v>1057</v>
      </c>
      <c r="J40" s="119">
        <f t="shared" si="6"/>
        <v>56359</v>
      </c>
      <c r="K40" s="144">
        <v>75.150000000000006</v>
      </c>
    </row>
    <row r="41" spans="1:11" ht="16.5" customHeight="1" x14ac:dyDescent="0.2">
      <c r="A41" s="75" t="s">
        <v>317</v>
      </c>
      <c r="B41" s="262">
        <v>600037096</v>
      </c>
      <c r="C41" s="262">
        <v>47611642</v>
      </c>
      <c r="D41" s="59">
        <v>91652000535</v>
      </c>
      <c r="E41" s="26">
        <v>3113</v>
      </c>
      <c r="F41" s="118">
        <v>35801</v>
      </c>
      <c r="G41" s="118">
        <v>110</v>
      </c>
      <c r="H41" s="118">
        <v>12854</v>
      </c>
      <c r="I41" s="118">
        <v>1055</v>
      </c>
      <c r="J41" s="119">
        <f t="shared" si="6"/>
        <v>49820</v>
      </c>
      <c r="K41" s="144">
        <v>68.22</v>
      </c>
    </row>
    <row r="42" spans="1:11" ht="16.5" customHeight="1" x14ac:dyDescent="0.2">
      <c r="A42" s="75" t="s">
        <v>55</v>
      </c>
      <c r="B42" s="262">
        <v>600037037</v>
      </c>
      <c r="C42" s="262">
        <v>47611413</v>
      </c>
      <c r="D42" s="59">
        <v>91652000534</v>
      </c>
      <c r="E42" s="26">
        <v>3113</v>
      </c>
      <c r="F42" s="118">
        <v>25012</v>
      </c>
      <c r="G42" s="118">
        <v>128</v>
      </c>
      <c r="H42" s="118">
        <v>8998</v>
      </c>
      <c r="I42" s="118">
        <v>730</v>
      </c>
      <c r="J42" s="119">
        <f t="shared" si="6"/>
        <v>34868</v>
      </c>
      <c r="K42" s="144">
        <v>48.830000000000005</v>
      </c>
    </row>
    <row r="43" spans="1:11" ht="16.5" customHeight="1" x14ac:dyDescent="0.2">
      <c r="A43" s="75" t="s">
        <v>56</v>
      </c>
      <c r="B43" s="262">
        <v>600037061</v>
      </c>
      <c r="C43" s="262">
        <v>61384216</v>
      </c>
      <c r="D43" s="59">
        <v>91652000551</v>
      </c>
      <c r="E43" s="26">
        <v>3113</v>
      </c>
      <c r="F43" s="118">
        <v>42379</v>
      </c>
      <c r="G43" s="118">
        <v>172</v>
      </c>
      <c r="H43" s="118">
        <v>15230</v>
      </c>
      <c r="I43" s="118">
        <v>1109</v>
      </c>
      <c r="J43" s="119">
        <f t="shared" si="6"/>
        <v>58890</v>
      </c>
      <c r="K43" s="144">
        <v>82.35</v>
      </c>
    </row>
    <row r="44" spans="1:11" ht="25.5" x14ac:dyDescent="0.2">
      <c r="A44" s="75" t="s">
        <v>455</v>
      </c>
      <c r="B44" s="262">
        <v>691012636</v>
      </c>
      <c r="C44" s="269" t="s">
        <v>555</v>
      </c>
      <c r="D44" s="59">
        <v>91652001547</v>
      </c>
      <c r="E44" s="26">
        <v>3113</v>
      </c>
      <c r="F44" s="118">
        <v>30824</v>
      </c>
      <c r="G44" s="118">
        <v>211</v>
      </c>
      <c r="H44" s="118">
        <v>11106</v>
      </c>
      <c r="I44" s="118">
        <v>740</v>
      </c>
      <c r="J44" s="119">
        <f t="shared" si="6"/>
        <v>42881</v>
      </c>
      <c r="K44" s="144">
        <v>59.220000000000006</v>
      </c>
    </row>
    <row r="45" spans="1:11" ht="16.5" customHeight="1" x14ac:dyDescent="0.2">
      <c r="A45" s="75" t="s">
        <v>57</v>
      </c>
      <c r="B45" s="262">
        <v>600037215</v>
      </c>
      <c r="C45" s="262">
        <v>61384828</v>
      </c>
      <c r="D45" s="59">
        <v>91652000549</v>
      </c>
      <c r="E45" s="26">
        <v>3113</v>
      </c>
      <c r="F45" s="118">
        <v>52313</v>
      </c>
      <c r="G45" s="118">
        <v>130</v>
      </c>
      <c r="H45" s="118">
        <v>18772</v>
      </c>
      <c r="I45" s="118">
        <v>1238</v>
      </c>
      <c r="J45" s="119">
        <f t="shared" si="6"/>
        <v>72453</v>
      </c>
      <c r="K45" s="144">
        <v>93.61</v>
      </c>
    </row>
    <row r="46" spans="1:11" ht="25.5" x14ac:dyDescent="0.2">
      <c r="A46" s="75" t="s">
        <v>58</v>
      </c>
      <c r="B46" s="262">
        <v>600005399</v>
      </c>
      <c r="C46" s="262">
        <v>48134023</v>
      </c>
      <c r="D46" s="59">
        <v>91652000537</v>
      </c>
      <c r="E46" s="26">
        <v>3113</v>
      </c>
      <c r="F46" s="118">
        <v>41593</v>
      </c>
      <c r="G46" s="118">
        <v>114</v>
      </c>
      <c r="H46" s="118">
        <v>14929</v>
      </c>
      <c r="I46" s="118">
        <v>869</v>
      </c>
      <c r="J46" s="119">
        <f t="shared" si="6"/>
        <v>57505</v>
      </c>
      <c r="K46" s="144">
        <v>81.19</v>
      </c>
    </row>
    <row r="47" spans="1:11" ht="16.5" customHeight="1" x14ac:dyDescent="0.2">
      <c r="A47" s="75" t="s">
        <v>59</v>
      </c>
      <c r="B47" s="262">
        <v>600037177</v>
      </c>
      <c r="C47" s="262">
        <v>61386201</v>
      </c>
      <c r="D47" s="59">
        <v>91652000554</v>
      </c>
      <c r="E47" s="26">
        <v>3113</v>
      </c>
      <c r="F47" s="118">
        <v>22432</v>
      </c>
      <c r="G47" s="118">
        <v>51</v>
      </c>
      <c r="H47" s="118">
        <v>8048</v>
      </c>
      <c r="I47" s="118">
        <v>593</v>
      </c>
      <c r="J47" s="119">
        <f t="shared" si="6"/>
        <v>31124</v>
      </c>
      <c r="K47" s="144">
        <v>44.14</v>
      </c>
    </row>
    <row r="48" spans="1:11" ht="16.5" customHeight="1" x14ac:dyDescent="0.2">
      <c r="A48" s="75" t="s">
        <v>60</v>
      </c>
      <c r="B48" s="262">
        <v>600037193</v>
      </c>
      <c r="C48" s="262">
        <v>60435348</v>
      </c>
      <c r="D48" s="59">
        <v>91652000547</v>
      </c>
      <c r="E48" s="26">
        <v>3113</v>
      </c>
      <c r="F48" s="118">
        <v>34441</v>
      </c>
      <c r="G48" s="118">
        <v>85</v>
      </c>
      <c r="H48" s="118">
        <v>12359</v>
      </c>
      <c r="I48" s="118">
        <v>805</v>
      </c>
      <c r="J48" s="119">
        <f t="shared" si="6"/>
        <v>47690</v>
      </c>
      <c r="K48" s="144">
        <v>68.2</v>
      </c>
    </row>
    <row r="49" spans="1:11" ht="16.5" customHeight="1" x14ac:dyDescent="0.2">
      <c r="A49" s="75" t="s">
        <v>61</v>
      </c>
      <c r="B49" s="262">
        <v>600037169</v>
      </c>
      <c r="C49" s="262">
        <v>61384704</v>
      </c>
      <c r="D49" s="59">
        <v>91652000553</v>
      </c>
      <c r="E49" s="26">
        <v>3113</v>
      </c>
      <c r="F49" s="118">
        <v>31534</v>
      </c>
      <c r="G49" s="118">
        <v>102</v>
      </c>
      <c r="H49" s="118">
        <v>11324</v>
      </c>
      <c r="I49" s="118">
        <v>877</v>
      </c>
      <c r="J49" s="119">
        <f t="shared" si="6"/>
        <v>43837</v>
      </c>
      <c r="K49" s="144">
        <v>61.540000000000006</v>
      </c>
    </row>
    <row r="50" spans="1:11" ht="16.5" customHeight="1" x14ac:dyDescent="0.2">
      <c r="A50" s="75" t="s">
        <v>62</v>
      </c>
      <c r="B50" s="262">
        <v>600037100</v>
      </c>
      <c r="C50" s="262">
        <v>48132900</v>
      </c>
      <c r="D50" s="59">
        <v>91652000538</v>
      </c>
      <c r="E50" s="26">
        <v>3113</v>
      </c>
      <c r="F50" s="118">
        <v>28726</v>
      </c>
      <c r="G50" s="118">
        <v>51</v>
      </c>
      <c r="H50" s="118">
        <v>10301</v>
      </c>
      <c r="I50" s="118">
        <v>727</v>
      </c>
      <c r="J50" s="119">
        <f t="shared" si="6"/>
        <v>39805</v>
      </c>
      <c r="K50" s="144">
        <v>57.68</v>
      </c>
    </row>
    <row r="51" spans="1:11" ht="25.5" x14ac:dyDescent="0.2">
      <c r="A51" s="75" t="s">
        <v>63</v>
      </c>
      <c r="B51" s="262">
        <v>600037207</v>
      </c>
      <c r="C51" s="262">
        <v>60435909</v>
      </c>
      <c r="D51" s="59">
        <v>91652000542</v>
      </c>
      <c r="E51" s="26">
        <v>3113</v>
      </c>
      <c r="F51" s="118">
        <v>22184</v>
      </c>
      <c r="G51" s="118">
        <v>34</v>
      </c>
      <c r="H51" s="118">
        <v>7953</v>
      </c>
      <c r="I51" s="118">
        <v>509</v>
      </c>
      <c r="J51" s="119">
        <f t="shared" si="6"/>
        <v>30680</v>
      </c>
      <c r="K51" s="144">
        <v>43.180000000000007</v>
      </c>
    </row>
    <row r="52" spans="1:11" ht="16.5" customHeight="1" x14ac:dyDescent="0.2">
      <c r="A52" s="75" t="s">
        <v>64</v>
      </c>
      <c r="B52" s="262">
        <v>600037479</v>
      </c>
      <c r="C52" s="262">
        <v>61384224</v>
      </c>
      <c r="D52" s="59">
        <v>91652000552</v>
      </c>
      <c r="E52" s="26">
        <v>3113</v>
      </c>
      <c r="F52" s="118">
        <v>25875</v>
      </c>
      <c r="G52" s="118">
        <v>135</v>
      </c>
      <c r="H52" s="118">
        <v>9309</v>
      </c>
      <c r="I52" s="118">
        <v>567</v>
      </c>
      <c r="J52" s="119">
        <f t="shared" si="6"/>
        <v>35886</v>
      </c>
      <c r="K52" s="144">
        <v>52.55</v>
      </c>
    </row>
    <row r="53" spans="1:11" ht="16.5" customHeight="1" x14ac:dyDescent="0.2">
      <c r="A53" s="75" t="s">
        <v>358</v>
      </c>
      <c r="B53" s="262">
        <v>600037266</v>
      </c>
      <c r="C53" s="262">
        <v>60435674</v>
      </c>
      <c r="D53" s="59">
        <v>91652000545</v>
      </c>
      <c r="E53" s="26">
        <v>3113</v>
      </c>
      <c r="F53" s="118">
        <v>49434</v>
      </c>
      <c r="G53" s="118">
        <v>127</v>
      </c>
      <c r="H53" s="118">
        <v>17740</v>
      </c>
      <c r="I53" s="118">
        <v>1038</v>
      </c>
      <c r="J53" s="119">
        <f t="shared" si="6"/>
        <v>68339</v>
      </c>
      <c r="K53" s="144">
        <v>102.11</v>
      </c>
    </row>
    <row r="54" spans="1:11" ht="16.5" customHeight="1" x14ac:dyDescent="0.2">
      <c r="A54" s="75" t="s">
        <v>65</v>
      </c>
      <c r="B54" s="262">
        <v>600037355</v>
      </c>
      <c r="C54" s="262">
        <v>60435640</v>
      </c>
      <c r="D54" s="59">
        <v>91652000546</v>
      </c>
      <c r="E54" s="26">
        <v>3113</v>
      </c>
      <c r="F54" s="118">
        <v>16433</v>
      </c>
      <c r="G54" s="118">
        <v>85</v>
      </c>
      <c r="H54" s="118">
        <v>5912</v>
      </c>
      <c r="I54" s="118">
        <v>375</v>
      </c>
      <c r="J54" s="119">
        <f t="shared" si="6"/>
        <v>22805</v>
      </c>
      <c r="K54" s="144">
        <v>32.46</v>
      </c>
    </row>
    <row r="55" spans="1:11" ht="16.5" customHeight="1" x14ac:dyDescent="0.2">
      <c r="A55" s="75" t="s">
        <v>66</v>
      </c>
      <c r="B55" s="262">
        <v>600037339</v>
      </c>
      <c r="C55" s="262">
        <v>61384755</v>
      </c>
      <c r="D55" s="59">
        <v>91652000550</v>
      </c>
      <c r="E55" s="26">
        <v>3113</v>
      </c>
      <c r="F55" s="118">
        <v>23322</v>
      </c>
      <c r="G55" s="118">
        <v>85</v>
      </c>
      <c r="H55" s="118">
        <v>8378</v>
      </c>
      <c r="I55" s="118">
        <v>535</v>
      </c>
      <c r="J55" s="119">
        <f t="shared" si="6"/>
        <v>32320</v>
      </c>
      <c r="K55" s="144">
        <v>47.47</v>
      </c>
    </row>
    <row r="56" spans="1:11" ht="16.5" customHeight="1" x14ac:dyDescent="0.2">
      <c r="A56" s="75" t="s">
        <v>194</v>
      </c>
      <c r="B56" s="262">
        <v>600037347</v>
      </c>
      <c r="C56" s="262">
        <v>61384518</v>
      </c>
      <c r="D56" s="59">
        <v>91652000548</v>
      </c>
      <c r="E56" s="26">
        <v>3113</v>
      </c>
      <c r="F56" s="118">
        <v>38392</v>
      </c>
      <c r="G56" s="118">
        <v>68</v>
      </c>
      <c r="H56" s="118">
        <v>13767</v>
      </c>
      <c r="I56" s="118">
        <v>837</v>
      </c>
      <c r="J56" s="119">
        <f t="shared" si="6"/>
        <v>53064</v>
      </c>
      <c r="K56" s="144">
        <v>83.33</v>
      </c>
    </row>
    <row r="57" spans="1:11" ht="16.5" customHeight="1" x14ac:dyDescent="0.2">
      <c r="A57" s="75" t="s">
        <v>67</v>
      </c>
      <c r="B57" s="262">
        <v>600037363</v>
      </c>
      <c r="C57" s="262">
        <v>60435500</v>
      </c>
      <c r="D57" s="59">
        <v>91652000541</v>
      </c>
      <c r="E57" s="26">
        <v>3113</v>
      </c>
      <c r="F57" s="118">
        <v>30795</v>
      </c>
      <c r="G57" s="118">
        <v>227</v>
      </c>
      <c r="H57" s="118">
        <v>11101</v>
      </c>
      <c r="I57" s="118">
        <v>798</v>
      </c>
      <c r="J57" s="119">
        <f t="shared" si="6"/>
        <v>42921</v>
      </c>
      <c r="K57" s="144">
        <v>59.550000000000004</v>
      </c>
    </row>
    <row r="58" spans="1:11" ht="16.5" customHeight="1" x14ac:dyDescent="0.2">
      <c r="A58" s="75" t="s">
        <v>68</v>
      </c>
      <c r="B58" s="262">
        <v>600037321</v>
      </c>
      <c r="C58" s="262">
        <v>47611456</v>
      </c>
      <c r="D58" s="59">
        <v>91652000539</v>
      </c>
      <c r="E58" s="26">
        <v>3113</v>
      </c>
      <c r="F58" s="118">
        <v>32193</v>
      </c>
      <c r="G58" s="118">
        <v>230</v>
      </c>
      <c r="H58" s="118">
        <v>11603</v>
      </c>
      <c r="I58" s="118">
        <v>820</v>
      </c>
      <c r="J58" s="119">
        <f t="shared" si="6"/>
        <v>44846</v>
      </c>
      <c r="K58" s="144">
        <v>63.580000000000005</v>
      </c>
    </row>
    <row r="59" spans="1:11" ht="19.5" customHeight="1" x14ac:dyDescent="0.2">
      <c r="A59" s="71" t="s">
        <v>42</v>
      </c>
      <c r="B59" s="261"/>
      <c r="C59" s="261"/>
      <c r="D59" s="72"/>
      <c r="E59" s="21"/>
      <c r="F59" s="128"/>
      <c r="G59" s="128"/>
      <c r="H59" s="128"/>
      <c r="I59" s="128"/>
      <c r="J59" s="129"/>
      <c r="K59" s="148"/>
    </row>
    <row r="60" spans="1:11" ht="16.5" customHeight="1" thickBot="1" x14ac:dyDescent="0.25">
      <c r="A60" s="100" t="s">
        <v>318</v>
      </c>
      <c r="B60" s="263">
        <v>600037461</v>
      </c>
      <c r="C60" s="263">
        <v>62931377</v>
      </c>
      <c r="D60" s="66">
        <v>91652000679</v>
      </c>
      <c r="E60" s="27">
        <v>3113</v>
      </c>
      <c r="F60" s="118">
        <v>54196</v>
      </c>
      <c r="G60" s="118">
        <v>660</v>
      </c>
      <c r="H60" s="118">
        <v>19625</v>
      </c>
      <c r="I60" s="118">
        <v>1268</v>
      </c>
      <c r="J60" s="121">
        <f>F60+G60+H60+I60</f>
        <v>75749</v>
      </c>
      <c r="K60" s="144">
        <v>102.92</v>
      </c>
    </row>
    <row r="61" spans="1:11" ht="19.5" customHeight="1" thickBot="1" x14ac:dyDescent="0.25">
      <c r="A61" s="63" t="s">
        <v>556</v>
      </c>
      <c r="B61" s="264"/>
      <c r="C61" s="264"/>
      <c r="D61" s="50"/>
      <c r="E61" s="28"/>
      <c r="F61" s="122">
        <f t="shared" ref="F61:J61" si="7">SUM(F38:F60)</f>
        <v>748510</v>
      </c>
      <c r="G61" s="122">
        <f t="shared" si="7"/>
        <v>3025</v>
      </c>
      <c r="H61" s="122">
        <f t="shared" si="7"/>
        <v>268990</v>
      </c>
      <c r="I61" s="122">
        <f t="shared" si="7"/>
        <v>18411</v>
      </c>
      <c r="J61" s="122">
        <f t="shared" si="7"/>
        <v>1038936</v>
      </c>
      <c r="K61" s="146">
        <f t="shared" ref="K61" si="8">SUM(K38:K60)</f>
        <v>1461.5299999999997</v>
      </c>
    </row>
    <row r="62" spans="1:11" ht="19.5" customHeight="1" x14ac:dyDescent="0.2">
      <c r="A62" s="53" t="s">
        <v>140</v>
      </c>
      <c r="B62" s="265"/>
      <c r="C62" s="265"/>
      <c r="D62" s="65"/>
      <c r="E62" s="16"/>
      <c r="F62" s="123"/>
      <c r="G62" s="123"/>
      <c r="H62" s="123"/>
      <c r="I62" s="123"/>
      <c r="J62" s="124"/>
      <c r="K62" s="147"/>
    </row>
    <row r="63" spans="1:11" ht="25.5" x14ac:dyDescent="0.2">
      <c r="A63" s="75" t="s">
        <v>476</v>
      </c>
      <c r="B63" s="262">
        <v>600038289</v>
      </c>
      <c r="C63" s="262">
        <v>65990722</v>
      </c>
      <c r="D63" s="59">
        <v>91652000556</v>
      </c>
      <c r="E63" s="26">
        <v>3113</v>
      </c>
      <c r="F63" s="118">
        <v>20731</v>
      </c>
      <c r="G63" s="118">
        <v>39</v>
      </c>
      <c r="H63" s="118">
        <v>7435</v>
      </c>
      <c r="I63" s="118">
        <v>456</v>
      </c>
      <c r="J63" s="119">
        <f t="shared" ref="J63:J75" si="9">F63+G63+H63+I63</f>
        <v>28661</v>
      </c>
      <c r="K63" s="144">
        <v>41.81</v>
      </c>
    </row>
    <row r="64" spans="1:11" ht="25.5" x14ac:dyDescent="0.2">
      <c r="A64" s="75" t="s">
        <v>477</v>
      </c>
      <c r="B64" s="262">
        <v>600038211</v>
      </c>
      <c r="C64" s="262">
        <v>69781869</v>
      </c>
      <c r="D64" s="59">
        <v>91652000566</v>
      </c>
      <c r="E64" s="26">
        <v>3113</v>
      </c>
      <c r="F64" s="118">
        <v>37455</v>
      </c>
      <c r="G64" s="118">
        <v>135</v>
      </c>
      <c r="H64" s="118">
        <v>13455</v>
      </c>
      <c r="I64" s="118">
        <v>1001</v>
      </c>
      <c r="J64" s="119">
        <f t="shared" si="9"/>
        <v>52046</v>
      </c>
      <c r="K64" s="144">
        <v>68.839999999999989</v>
      </c>
    </row>
    <row r="65" spans="1:11" ht="25.5" x14ac:dyDescent="0.2">
      <c r="A65" s="75" t="s">
        <v>478</v>
      </c>
      <c r="B65" s="262">
        <v>600038246</v>
      </c>
      <c r="C65" s="262">
        <v>44851987</v>
      </c>
      <c r="D65" s="59">
        <v>91652000555</v>
      </c>
      <c r="E65" s="26">
        <v>3113</v>
      </c>
      <c r="F65" s="118">
        <v>20027</v>
      </c>
      <c r="G65" s="118">
        <v>85</v>
      </c>
      <c r="H65" s="118">
        <v>7199</v>
      </c>
      <c r="I65" s="118">
        <v>368</v>
      </c>
      <c r="J65" s="119">
        <f t="shared" si="9"/>
        <v>27679</v>
      </c>
      <c r="K65" s="144">
        <v>43.980000000000004</v>
      </c>
    </row>
    <row r="66" spans="1:11" ht="25.5" x14ac:dyDescent="0.2">
      <c r="A66" s="75" t="s">
        <v>479</v>
      </c>
      <c r="B66" s="262">
        <v>600038475</v>
      </c>
      <c r="C66" s="262">
        <v>65993527</v>
      </c>
      <c r="D66" s="59">
        <v>91652000557</v>
      </c>
      <c r="E66" s="26">
        <v>3113</v>
      </c>
      <c r="F66" s="118">
        <v>56716</v>
      </c>
      <c r="G66" s="118">
        <v>205</v>
      </c>
      <c r="H66" s="118">
        <v>20374</v>
      </c>
      <c r="I66" s="118">
        <v>1303</v>
      </c>
      <c r="J66" s="119">
        <f t="shared" si="9"/>
        <v>78598</v>
      </c>
      <c r="K66" s="144">
        <v>120.28</v>
      </c>
    </row>
    <row r="67" spans="1:11" ht="25.5" x14ac:dyDescent="0.2">
      <c r="A67" s="75" t="s">
        <v>480</v>
      </c>
      <c r="B67" s="262">
        <v>600038301</v>
      </c>
      <c r="C67" s="262">
        <v>70107416</v>
      </c>
      <c r="D67" s="59">
        <v>91652000567</v>
      </c>
      <c r="E67" s="26">
        <v>3113</v>
      </c>
      <c r="F67" s="118">
        <v>27201</v>
      </c>
      <c r="G67" s="118">
        <v>35</v>
      </c>
      <c r="H67" s="118">
        <v>9750</v>
      </c>
      <c r="I67" s="118">
        <v>538</v>
      </c>
      <c r="J67" s="119">
        <f t="shared" si="9"/>
        <v>37524</v>
      </c>
      <c r="K67" s="144">
        <v>58.300000000000004</v>
      </c>
    </row>
    <row r="68" spans="1:11" ht="16.5" customHeight="1" x14ac:dyDescent="0.2">
      <c r="A68" s="75" t="s">
        <v>481</v>
      </c>
      <c r="B68" s="262">
        <v>600038441</v>
      </c>
      <c r="C68" s="262">
        <v>69781761</v>
      </c>
      <c r="D68" s="59">
        <v>91652000563</v>
      </c>
      <c r="E68" s="26">
        <v>3113</v>
      </c>
      <c r="F68" s="118">
        <v>36521</v>
      </c>
      <c r="G68" s="118">
        <v>59</v>
      </c>
      <c r="H68" s="118">
        <v>13095</v>
      </c>
      <c r="I68" s="118">
        <v>980</v>
      </c>
      <c r="J68" s="119">
        <f t="shared" si="9"/>
        <v>50655</v>
      </c>
      <c r="K68" s="144">
        <v>73.990000000000009</v>
      </c>
    </row>
    <row r="69" spans="1:11" ht="16.5" customHeight="1" x14ac:dyDescent="0.2">
      <c r="A69" s="75" t="s">
        <v>458</v>
      </c>
      <c r="B69" s="262">
        <v>691013063</v>
      </c>
      <c r="C69" s="269" t="s">
        <v>557</v>
      </c>
      <c r="D69" s="59">
        <v>91652001548</v>
      </c>
      <c r="E69" s="26">
        <v>3113</v>
      </c>
      <c r="F69" s="118">
        <v>21709</v>
      </c>
      <c r="G69" s="118">
        <v>52</v>
      </c>
      <c r="H69" s="118">
        <v>7789</v>
      </c>
      <c r="I69" s="118">
        <v>531</v>
      </c>
      <c r="J69" s="119">
        <f t="shared" si="9"/>
        <v>30081</v>
      </c>
      <c r="K69" s="144">
        <v>45.28</v>
      </c>
    </row>
    <row r="70" spans="1:11" ht="16.5" customHeight="1" x14ac:dyDescent="0.2">
      <c r="A70" s="75" t="s">
        <v>482</v>
      </c>
      <c r="B70" s="262">
        <v>600038343</v>
      </c>
      <c r="C70" s="262">
        <v>69781885</v>
      </c>
      <c r="D70" s="59">
        <v>91652000564</v>
      </c>
      <c r="E70" s="26">
        <v>3117</v>
      </c>
      <c r="F70" s="118">
        <v>13895</v>
      </c>
      <c r="G70" s="118">
        <v>38</v>
      </c>
      <c r="H70" s="118">
        <v>4987</v>
      </c>
      <c r="I70" s="118">
        <v>436</v>
      </c>
      <c r="J70" s="119">
        <f t="shared" si="9"/>
        <v>19356</v>
      </c>
      <c r="K70" s="144">
        <v>27.11</v>
      </c>
    </row>
    <row r="71" spans="1:11" ht="25.5" x14ac:dyDescent="0.2">
      <c r="A71" s="75" t="s">
        <v>483</v>
      </c>
      <c r="B71" s="262">
        <v>600038360</v>
      </c>
      <c r="C71" s="262">
        <v>69781931</v>
      </c>
      <c r="D71" s="59">
        <v>91652000558</v>
      </c>
      <c r="E71" s="26">
        <v>3113</v>
      </c>
      <c r="F71" s="118">
        <v>27951</v>
      </c>
      <c r="G71" s="118">
        <v>152</v>
      </c>
      <c r="H71" s="118">
        <v>10058</v>
      </c>
      <c r="I71" s="118">
        <v>603</v>
      </c>
      <c r="J71" s="119">
        <f t="shared" si="9"/>
        <v>38764</v>
      </c>
      <c r="K71" s="144">
        <v>60.470000000000006</v>
      </c>
    </row>
    <row r="72" spans="1:11" ht="25.5" x14ac:dyDescent="0.2">
      <c r="A72" s="75" t="s">
        <v>484</v>
      </c>
      <c r="B72" s="262">
        <v>600038424</v>
      </c>
      <c r="C72" s="262">
        <v>69781907</v>
      </c>
      <c r="D72" s="59">
        <v>91652000565</v>
      </c>
      <c r="E72" s="26">
        <v>3113</v>
      </c>
      <c r="F72" s="118">
        <v>39977</v>
      </c>
      <c r="G72" s="118">
        <v>85</v>
      </c>
      <c r="H72" s="118">
        <v>14340</v>
      </c>
      <c r="I72" s="118">
        <v>954</v>
      </c>
      <c r="J72" s="119">
        <f t="shared" si="9"/>
        <v>55356</v>
      </c>
      <c r="K72" s="144">
        <v>79.72999999999999</v>
      </c>
    </row>
    <row r="73" spans="1:11" ht="25.5" x14ac:dyDescent="0.2">
      <c r="A73" s="75" t="s">
        <v>485</v>
      </c>
      <c r="B73" s="262">
        <v>600038467</v>
      </c>
      <c r="C73" s="262">
        <v>70107661</v>
      </c>
      <c r="D73" s="59">
        <v>91652000569</v>
      </c>
      <c r="E73" s="26">
        <v>3113</v>
      </c>
      <c r="F73" s="118">
        <v>34508</v>
      </c>
      <c r="G73" s="118">
        <v>59</v>
      </c>
      <c r="H73" s="118">
        <v>12374</v>
      </c>
      <c r="I73" s="118">
        <v>739</v>
      </c>
      <c r="J73" s="119">
        <f t="shared" si="9"/>
        <v>47680</v>
      </c>
      <c r="K73" s="144">
        <v>74.169999999999987</v>
      </c>
    </row>
    <row r="74" spans="1:11" ht="25.5" x14ac:dyDescent="0.2">
      <c r="A74" s="75" t="s">
        <v>486</v>
      </c>
      <c r="B74" s="262">
        <v>600038238</v>
      </c>
      <c r="C74" s="262">
        <v>69781745</v>
      </c>
      <c r="D74" s="59">
        <v>91652000570</v>
      </c>
      <c r="E74" s="26">
        <v>3113</v>
      </c>
      <c r="F74" s="118">
        <v>64943</v>
      </c>
      <c r="G74" s="118">
        <v>34</v>
      </c>
      <c r="H74" s="118">
        <v>23261</v>
      </c>
      <c r="I74" s="118">
        <v>1567</v>
      </c>
      <c r="J74" s="119">
        <f t="shared" si="9"/>
        <v>89805</v>
      </c>
      <c r="K74" s="144">
        <v>130.04999999999998</v>
      </c>
    </row>
    <row r="75" spans="1:11" ht="25.5" x14ac:dyDescent="0.2">
      <c r="A75" s="75" t="s">
        <v>487</v>
      </c>
      <c r="B75" s="262">
        <v>600038297</v>
      </c>
      <c r="C75" s="262">
        <v>69781877</v>
      </c>
      <c r="D75" s="59">
        <v>91652000559</v>
      </c>
      <c r="E75" s="26">
        <v>3113</v>
      </c>
      <c r="F75" s="118">
        <v>45790</v>
      </c>
      <c r="G75" s="118">
        <v>182</v>
      </c>
      <c r="H75" s="118">
        <v>16454</v>
      </c>
      <c r="I75" s="118">
        <v>1100</v>
      </c>
      <c r="J75" s="119">
        <f t="shared" si="9"/>
        <v>63526</v>
      </c>
      <c r="K75" s="144">
        <v>93.8</v>
      </c>
    </row>
    <row r="76" spans="1:11" ht="19.5" customHeight="1" x14ac:dyDescent="0.2">
      <c r="A76" s="71" t="s">
        <v>253</v>
      </c>
      <c r="B76" s="261"/>
      <c r="C76" s="261"/>
      <c r="D76" s="72"/>
      <c r="E76" s="21"/>
      <c r="F76" s="128"/>
      <c r="G76" s="128"/>
      <c r="H76" s="128"/>
      <c r="I76" s="128"/>
      <c r="J76" s="129"/>
      <c r="K76" s="148"/>
    </row>
    <row r="77" spans="1:11" ht="16.5" customHeight="1" thickBot="1" x14ac:dyDescent="0.25">
      <c r="A77" s="100" t="s">
        <v>69</v>
      </c>
      <c r="B77" s="263">
        <v>600038327</v>
      </c>
      <c r="C77" s="263">
        <v>70108391</v>
      </c>
      <c r="D77" s="66">
        <v>91652000687</v>
      </c>
      <c r="E77" s="27">
        <v>3113</v>
      </c>
      <c r="F77" s="118">
        <v>31947</v>
      </c>
      <c r="G77" s="118">
        <v>169</v>
      </c>
      <c r="H77" s="118">
        <v>11494</v>
      </c>
      <c r="I77" s="118">
        <v>745</v>
      </c>
      <c r="J77" s="119">
        <f>F77+G77+H77+I77</f>
        <v>44355</v>
      </c>
      <c r="K77" s="144">
        <v>67.86999999999999</v>
      </c>
    </row>
    <row r="78" spans="1:11" ht="19.5" customHeight="1" thickBot="1" x14ac:dyDescent="0.25">
      <c r="A78" s="63" t="s">
        <v>558</v>
      </c>
      <c r="B78" s="264"/>
      <c r="C78" s="264"/>
      <c r="D78" s="50"/>
      <c r="E78" s="28"/>
      <c r="F78" s="122">
        <f t="shared" ref="F78:J78" si="10">SUM(F63:F77)</f>
        <v>479371</v>
      </c>
      <c r="G78" s="122">
        <f t="shared" si="10"/>
        <v>1329</v>
      </c>
      <c r="H78" s="122">
        <f t="shared" si="10"/>
        <v>172065</v>
      </c>
      <c r="I78" s="122">
        <f t="shared" si="10"/>
        <v>11321</v>
      </c>
      <c r="J78" s="122">
        <f t="shared" si="10"/>
        <v>664086</v>
      </c>
      <c r="K78" s="146">
        <f t="shared" ref="K78" si="11">SUM(K63:K77)</f>
        <v>985.68</v>
      </c>
    </row>
    <row r="79" spans="1:11" ht="19.5" customHeight="1" x14ac:dyDescent="0.2">
      <c r="A79" s="53" t="s">
        <v>141</v>
      </c>
      <c r="B79" s="265"/>
      <c r="C79" s="265"/>
      <c r="D79" s="65"/>
      <c r="E79" s="16"/>
      <c r="F79" s="123"/>
      <c r="G79" s="123"/>
      <c r="H79" s="123"/>
      <c r="I79" s="123"/>
      <c r="J79" s="124"/>
      <c r="K79" s="147"/>
    </row>
    <row r="80" spans="1:11" ht="16.5" customHeight="1" x14ac:dyDescent="0.2">
      <c r="A80" s="75" t="s">
        <v>70</v>
      </c>
      <c r="B80" s="262">
        <v>600039048</v>
      </c>
      <c r="C80" s="262">
        <v>48133809</v>
      </c>
      <c r="D80" s="59">
        <v>91652000579</v>
      </c>
      <c r="E80" s="26">
        <v>3113</v>
      </c>
      <c r="F80" s="118">
        <v>55709</v>
      </c>
      <c r="G80" s="118">
        <v>31</v>
      </c>
      <c r="H80" s="118">
        <v>19954</v>
      </c>
      <c r="I80" s="118">
        <v>1303</v>
      </c>
      <c r="J80" s="119">
        <f t="shared" ref="J80:J94" si="12">F80+G80+H80+I80</f>
        <v>76997</v>
      </c>
      <c r="K80" s="144">
        <v>111.76</v>
      </c>
    </row>
    <row r="81" spans="1:11" ht="16.5" customHeight="1" x14ac:dyDescent="0.2">
      <c r="A81" s="75" t="s">
        <v>71</v>
      </c>
      <c r="B81" s="262">
        <v>600039218</v>
      </c>
      <c r="C81" s="262">
        <v>63834341</v>
      </c>
      <c r="D81" s="59">
        <v>91652000585</v>
      </c>
      <c r="E81" s="26">
        <v>3113</v>
      </c>
      <c r="F81" s="118">
        <v>43310</v>
      </c>
      <c r="G81" s="118">
        <v>174</v>
      </c>
      <c r="H81" s="118">
        <v>15564</v>
      </c>
      <c r="I81" s="118">
        <v>1043</v>
      </c>
      <c r="J81" s="119">
        <f t="shared" si="12"/>
        <v>60091</v>
      </c>
      <c r="K81" s="144">
        <v>85.249999999999986</v>
      </c>
    </row>
    <row r="82" spans="1:11" ht="16.5" customHeight="1" x14ac:dyDescent="0.2">
      <c r="A82" s="75" t="s">
        <v>319</v>
      </c>
      <c r="B82" s="262">
        <v>600039064</v>
      </c>
      <c r="C82" s="262">
        <v>48133833</v>
      </c>
      <c r="D82" s="59">
        <v>91652000571</v>
      </c>
      <c r="E82" s="29">
        <v>3113</v>
      </c>
      <c r="F82" s="104">
        <v>44438</v>
      </c>
      <c r="G82" s="104">
        <v>80</v>
      </c>
      <c r="H82" s="104">
        <v>15936</v>
      </c>
      <c r="I82" s="104">
        <v>1091</v>
      </c>
      <c r="J82" s="127">
        <f t="shared" si="12"/>
        <v>61545</v>
      </c>
      <c r="K82" s="107">
        <v>89.86999999999999</v>
      </c>
    </row>
    <row r="83" spans="1:11" ht="25.5" x14ac:dyDescent="0.2">
      <c r="A83" s="75" t="s">
        <v>72</v>
      </c>
      <c r="B83" s="262">
        <v>600039099</v>
      </c>
      <c r="C83" s="262">
        <v>49624521</v>
      </c>
      <c r="D83" s="59">
        <v>91652000584</v>
      </c>
      <c r="E83" s="26">
        <v>3113</v>
      </c>
      <c r="F83" s="118">
        <v>38923</v>
      </c>
      <c r="G83" s="118">
        <v>127</v>
      </c>
      <c r="H83" s="118">
        <v>13977</v>
      </c>
      <c r="I83" s="118">
        <v>774</v>
      </c>
      <c r="J83" s="119">
        <f t="shared" si="12"/>
        <v>53801</v>
      </c>
      <c r="K83" s="144">
        <v>85.899999999999991</v>
      </c>
    </row>
    <row r="84" spans="1:11" ht="16.5" customHeight="1" x14ac:dyDescent="0.2">
      <c r="A84" s="75" t="s">
        <v>389</v>
      </c>
      <c r="B84" s="262">
        <v>600039102</v>
      </c>
      <c r="C84" s="262">
        <v>48133850</v>
      </c>
      <c r="D84" s="59">
        <v>91652000574</v>
      </c>
      <c r="E84" s="26">
        <v>3113</v>
      </c>
      <c r="F84" s="118">
        <v>51168</v>
      </c>
      <c r="G84" s="118">
        <v>228</v>
      </c>
      <c r="H84" s="118">
        <v>18395</v>
      </c>
      <c r="I84" s="118">
        <v>1231</v>
      </c>
      <c r="J84" s="119">
        <f t="shared" si="12"/>
        <v>71022</v>
      </c>
      <c r="K84" s="144">
        <v>107.87</v>
      </c>
    </row>
    <row r="85" spans="1:11" ht="16.5" customHeight="1" x14ac:dyDescent="0.2">
      <c r="A85" s="75" t="s">
        <v>450</v>
      </c>
      <c r="B85" s="262">
        <v>600039072</v>
      </c>
      <c r="C85" s="262">
        <v>68407122</v>
      </c>
      <c r="D85" s="59">
        <v>91652000587</v>
      </c>
      <c r="E85" s="26">
        <v>3113</v>
      </c>
      <c r="F85" s="118">
        <v>43087</v>
      </c>
      <c r="G85" s="118">
        <v>276</v>
      </c>
      <c r="H85" s="118">
        <v>15519</v>
      </c>
      <c r="I85" s="118">
        <v>1003</v>
      </c>
      <c r="J85" s="119">
        <f t="shared" si="12"/>
        <v>59885</v>
      </c>
      <c r="K85" s="144">
        <v>86.5</v>
      </c>
    </row>
    <row r="86" spans="1:11" ht="16.5" customHeight="1" x14ac:dyDescent="0.2">
      <c r="A86" s="75" t="s">
        <v>73</v>
      </c>
      <c r="B86" s="262">
        <v>600039081</v>
      </c>
      <c r="C86" s="262">
        <v>48133795</v>
      </c>
      <c r="D86" s="59">
        <v>91652000581</v>
      </c>
      <c r="E86" s="26">
        <v>3113</v>
      </c>
      <c r="F86" s="118">
        <v>42558</v>
      </c>
      <c r="G86" s="118">
        <v>152</v>
      </c>
      <c r="H86" s="118">
        <v>15287</v>
      </c>
      <c r="I86" s="118">
        <v>1033</v>
      </c>
      <c r="J86" s="119">
        <f t="shared" si="12"/>
        <v>59030</v>
      </c>
      <c r="K86" s="144">
        <v>85.91</v>
      </c>
    </row>
    <row r="87" spans="1:11" ht="16.5" customHeight="1" x14ac:dyDescent="0.2">
      <c r="A87" s="75" t="s">
        <v>74</v>
      </c>
      <c r="B87" s="262">
        <v>600039129</v>
      </c>
      <c r="C87" s="262">
        <v>67798543</v>
      </c>
      <c r="D87" s="59">
        <v>91652000588</v>
      </c>
      <c r="E87" s="26">
        <v>3113</v>
      </c>
      <c r="F87" s="118">
        <v>43690</v>
      </c>
      <c r="G87" s="118">
        <v>190</v>
      </c>
      <c r="H87" s="118">
        <v>15705</v>
      </c>
      <c r="I87" s="118">
        <v>968</v>
      </c>
      <c r="J87" s="119">
        <f t="shared" si="12"/>
        <v>60553</v>
      </c>
      <c r="K87" s="144">
        <v>88.88</v>
      </c>
    </row>
    <row r="88" spans="1:11" ht="25.5" x14ac:dyDescent="0.2">
      <c r="A88" s="75" t="s">
        <v>440</v>
      </c>
      <c r="B88" s="262">
        <v>600039111</v>
      </c>
      <c r="C88" s="262">
        <v>48133892</v>
      </c>
      <c r="D88" s="59">
        <v>91652000572</v>
      </c>
      <c r="E88" s="26">
        <v>3113</v>
      </c>
      <c r="F88" s="118">
        <v>56581</v>
      </c>
      <c r="G88" s="118">
        <v>270</v>
      </c>
      <c r="H88" s="118">
        <v>20347</v>
      </c>
      <c r="I88" s="118">
        <v>1277</v>
      </c>
      <c r="J88" s="119">
        <f t="shared" si="12"/>
        <v>78475</v>
      </c>
      <c r="K88" s="144">
        <v>117.12</v>
      </c>
    </row>
    <row r="89" spans="1:11" ht="16.5" customHeight="1" x14ac:dyDescent="0.2">
      <c r="A89" s="75" t="s">
        <v>75</v>
      </c>
      <c r="B89" s="262">
        <v>600039137</v>
      </c>
      <c r="C89" s="262">
        <v>48133906</v>
      </c>
      <c r="D89" s="59">
        <v>91652000582</v>
      </c>
      <c r="E89" s="26">
        <v>3113</v>
      </c>
      <c r="F89" s="118">
        <v>24252</v>
      </c>
      <c r="G89" s="118">
        <v>85</v>
      </c>
      <c r="H89" s="118">
        <v>8711</v>
      </c>
      <c r="I89" s="118">
        <v>614</v>
      </c>
      <c r="J89" s="119">
        <f t="shared" si="12"/>
        <v>33662</v>
      </c>
      <c r="K89" s="144">
        <v>48.86</v>
      </c>
    </row>
    <row r="90" spans="1:11" ht="16.5" customHeight="1" x14ac:dyDescent="0.2">
      <c r="A90" s="75" t="s">
        <v>76</v>
      </c>
      <c r="B90" s="262">
        <v>600039145</v>
      </c>
      <c r="C90" s="262">
        <v>48133761</v>
      </c>
      <c r="D90" s="59">
        <v>91652000577</v>
      </c>
      <c r="E90" s="26">
        <v>3113</v>
      </c>
      <c r="F90" s="118">
        <v>40148</v>
      </c>
      <c r="G90" s="118">
        <v>236</v>
      </c>
      <c r="H90" s="118">
        <v>14453</v>
      </c>
      <c r="I90" s="118">
        <v>1021</v>
      </c>
      <c r="J90" s="119">
        <f t="shared" si="12"/>
        <v>55858</v>
      </c>
      <c r="K90" s="144">
        <v>78.16</v>
      </c>
    </row>
    <row r="91" spans="1:11" x14ac:dyDescent="0.2">
      <c r="A91" s="75" t="s">
        <v>77</v>
      </c>
      <c r="B91" s="262">
        <v>600039153</v>
      </c>
      <c r="C91" s="262">
        <v>48133787</v>
      </c>
      <c r="D91" s="59">
        <v>91652000578</v>
      </c>
      <c r="E91" s="26">
        <v>3113</v>
      </c>
      <c r="F91" s="118">
        <v>44058</v>
      </c>
      <c r="G91" s="118">
        <v>102</v>
      </c>
      <c r="H91" s="118">
        <v>15807</v>
      </c>
      <c r="I91" s="118">
        <v>1003</v>
      </c>
      <c r="J91" s="119">
        <f t="shared" si="12"/>
        <v>60970</v>
      </c>
      <c r="K91" s="144">
        <v>91.69</v>
      </c>
    </row>
    <row r="92" spans="1:11" ht="16.5" customHeight="1" x14ac:dyDescent="0.2">
      <c r="A92" s="75" t="s">
        <v>488</v>
      </c>
      <c r="B92" s="262">
        <v>600039161</v>
      </c>
      <c r="C92" s="262">
        <v>48133779</v>
      </c>
      <c r="D92" s="59">
        <v>91652000573</v>
      </c>
      <c r="E92" s="26">
        <v>3113</v>
      </c>
      <c r="F92" s="118">
        <v>42133</v>
      </c>
      <c r="G92" s="118">
        <v>347</v>
      </c>
      <c r="H92" s="118">
        <v>15201</v>
      </c>
      <c r="I92" s="118">
        <v>1057</v>
      </c>
      <c r="J92" s="119">
        <f t="shared" si="12"/>
        <v>58738</v>
      </c>
      <c r="K92" s="144">
        <v>84.72</v>
      </c>
    </row>
    <row r="93" spans="1:11" ht="25.5" x14ac:dyDescent="0.2">
      <c r="A93" s="75" t="s">
        <v>78</v>
      </c>
      <c r="B93" s="262">
        <v>600039170</v>
      </c>
      <c r="C93" s="262">
        <v>48133817</v>
      </c>
      <c r="D93" s="59">
        <v>91652000575</v>
      </c>
      <c r="E93" s="26">
        <v>3113</v>
      </c>
      <c r="F93" s="118">
        <v>32804</v>
      </c>
      <c r="G93" s="118">
        <v>61</v>
      </c>
      <c r="H93" s="118">
        <v>11765</v>
      </c>
      <c r="I93" s="118">
        <v>651</v>
      </c>
      <c r="J93" s="119">
        <f t="shared" si="12"/>
        <v>45281</v>
      </c>
      <c r="K93" s="144">
        <v>71.62</v>
      </c>
    </row>
    <row r="94" spans="1:11" ht="16.5" customHeight="1" x14ac:dyDescent="0.2">
      <c r="A94" s="75" t="s">
        <v>79</v>
      </c>
      <c r="B94" s="262">
        <v>600039196</v>
      </c>
      <c r="C94" s="262">
        <v>48133914</v>
      </c>
      <c r="D94" s="59">
        <v>91652000576</v>
      </c>
      <c r="E94" s="26">
        <v>3113</v>
      </c>
      <c r="F94" s="118">
        <v>54664</v>
      </c>
      <c r="G94" s="118">
        <v>401</v>
      </c>
      <c r="H94" s="118">
        <v>19705</v>
      </c>
      <c r="I94" s="118">
        <v>1207</v>
      </c>
      <c r="J94" s="119">
        <f t="shared" si="12"/>
        <v>75977</v>
      </c>
      <c r="K94" s="144">
        <v>116.3</v>
      </c>
    </row>
    <row r="95" spans="1:11" ht="19.5" customHeight="1" x14ac:dyDescent="0.2">
      <c r="A95" s="71" t="s">
        <v>254</v>
      </c>
      <c r="B95" s="261"/>
      <c r="C95" s="261"/>
      <c r="D95" s="72"/>
      <c r="E95" s="21"/>
      <c r="F95" s="128"/>
      <c r="G95" s="128"/>
      <c r="H95" s="128"/>
      <c r="I95" s="128"/>
      <c r="J95" s="128"/>
      <c r="K95" s="148"/>
    </row>
    <row r="96" spans="1:11" ht="16.5" customHeight="1" x14ac:dyDescent="0.2">
      <c r="A96" s="75" t="s">
        <v>416</v>
      </c>
      <c r="B96" s="262">
        <v>600039005</v>
      </c>
      <c r="C96" s="262">
        <v>70106576</v>
      </c>
      <c r="D96" s="59">
        <v>91652000699</v>
      </c>
      <c r="E96" s="26">
        <v>3113</v>
      </c>
      <c r="F96" s="118">
        <v>17282</v>
      </c>
      <c r="G96" s="118">
        <v>146</v>
      </c>
      <c r="H96" s="118">
        <v>6236</v>
      </c>
      <c r="I96" s="118">
        <v>353</v>
      </c>
      <c r="J96" s="119">
        <f>F96+G96+H96+I96</f>
        <v>24017</v>
      </c>
      <c r="K96" s="144">
        <v>35.770000000000003</v>
      </c>
    </row>
    <row r="97" spans="1:11" ht="19.5" customHeight="1" x14ac:dyDescent="0.2">
      <c r="A97" s="71" t="s">
        <v>255</v>
      </c>
      <c r="B97" s="261"/>
      <c r="C97" s="261"/>
      <c r="D97" s="72"/>
      <c r="E97" s="21"/>
      <c r="F97" s="128"/>
      <c r="G97" s="128"/>
      <c r="H97" s="128"/>
      <c r="I97" s="128"/>
      <c r="J97" s="128"/>
      <c r="K97" s="148"/>
    </row>
    <row r="98" spans="1:11" ht="16.5" customHeight="1" x14ac:dyDescent="0.2">
      <c r="A98" s="91" t="s">
        <v>390</v>
      </c>
      <c r="B98" s="77">
        <v>600039200</v>
      </c>
      <c r="C98" s="59">
        <v>49624539</v>
      </c>
      <c r="D98" s="59">
        <v>91652000698</v>
      </c>
      <c r="E98" s="26">
        <v>3113</v>
      </c>
      <c r="F98" s="118">
        <v>42042</v>
      </c>
      <c r="G98" s="118">
        <v>127</v>
      </c>
      <c r="H98" s="118">
        <v>15094</v>
      </c>
      <c r="I98" s="118">
        <v>687</v>
      </c>
      <c r="J98" s="119">
        <f>F98+G98+H98+I98</f>
        <v>57950</v>
      </c>
      <c r="K98" s="144">
        <v>89.04</v>
      </c>
    </row>
    <row r="99" spans="1:11" ht="19.5" customHeight="1" x14ac:dyDescent="0.2">
      <c r="A99" s="71" t="s">
        <v>252</v>
      </c>
      <c r="B99" s="261"/>
      <c r="C99" s="261"/>
      <c r="D99" s="72"/>
      <c r="E99" s="21"/>
      <c r="F99" s="128"/>
      <c r="G99" s="128"/>
      <c r="H99" s="128"/>
      <c r="I99" s="128"/>
      <c r="J99" s="128"/>
      <c r="K99" s="148"/>
    </row>
    <row r="100" spans="1:11" ht="16.5" customHeight="1" thickBot="1" x14ac:dyDescent="0.25">
      <c r="A100" s="100" t="s">
        <v>80</v>
      </c>
      <c r="B100" s="263">
        <v>600039030</v>
      </c>
      <c r="C100" s="263">
        <v>60434651</v>
      </c>
      <c r="D100" s="66">
        <v>91652000697</v>
      </c>
      <c r="E100" s="27">
        <v>3113</v>
      </c>
      <c r="F100" s="120">
        <v>39075</v>
      </c>
      <c r="G100" s="120">
        <v>120</v>
      </c>
      <c r="H100" s="120">
        <v>14029</v>
      </c>
      <c r="I100" s="120">
        <v>1146</v>
      </c>
      <c r="J100" s="121">
        <f>F100+G100+H100+I100</f>
        <v>54370</v>
      </c>
      <c r="K100" s="145">
        <v>79.2</v>
      </c>
    </row>
    <row r="101" spans="1:11" ht="19.5" customHeight="1" thickBot="1" x14ac:dyDescent="0.25">
      <c r="A101" s="63" t="s">
        <v>559</v>
      </c>
      <c r="B101" s="264"/>
      <c r="C101" s="264"/>
      <c r="D101" s="50"/>
      <c r="E101" s="28"/>
      <c r="F101" s="122">
        <f t="shared" ref="F101:I101" si="13">SUM(F80:F100)</f>
        <v>755922</v>
      </c>
      <c r="G101" s="122">
        <f t="shared" si="13"/>
        <v>3153</v>
      </c>
      <c r="H101" s="122">
        <f t="shared" si="13"/>
        <v>271685</v>
      </c>
      <c r="I101" s="122">
        <f t="shared" si="13"/>
        <v>17462</v>
      </c>
      <c r="J101" s="122">
        <f t="shared" ref="J101:K101" si="14">SUM(J80:J100)</f>
        <v>1048222</v>
      </c>
      <c r="K101" s="146">
        <f t="shared" si="14"/>
        <v>1554.42</v>
      </c>
    </row>
    <row r="102" spans="1:11" ht="19.5" customHeight="1" x14ac:dyDescent="0.2">
      <c r="A102" s="53" t="s">
        <v>142</v>
      </c>
      <c r="B102" s="265"/>
      <c r="C102" s="265"/>
      <c r="D102" s="65"/>
      <c r="E102" s="16"/>
      <c r="F102" s="123"/>
      <c r="G102" s="123"/>
      <c r="H102" s="123"/>
      <c r="I102" s="123"/>
      <c r="J102" s="124"/>
      <c r="K102" s="147"/>
    </row>
    <row r="103" spans="1:11" ht="25.5" x14ac:dyDescent="0.2">
      <c r="A103" s="75" t="s">
        <v>81</v>
      </c>
      <c r="B103" s="262">
        <v>600039404</v>
      </c>
      <c r="C103" s="262">
        <v>62930958</v>
      </c>
      <c r="D103" s="59">
        <v>91652000592</v>
      </c>
      <c r="E103" s="26">
        <v>3113</v>
      </c>
      <c r="F103" s="118">
        <v>26210</v>
      </c>
      <c r="G103" s="118">
        <v>59</v>
      </c>
      <c r="H103" s="118">
        <v>9403</v>
      </c>
      <c r="I103" s="118">
        <v>734</v>
      </c>
      <c r="J103" s="121">
        <f t="shared" ref="J103:J108" si="15">F103+G103+H103+I103</f>
        <v>36406</v>
      </c>
      <c r="K103" s="144">
        <v>50.55</v>
      </c>
    </row>
    <row r="104" spans="1:11" ht="16.5" customHeight="1" x14ac:dyDescent="0.2">
      <c r="A104" s="75" t="s">
        <v>82</v>
      </c>
      <c r="B104" s="262">
        <v>600039382</v>
      </c>
      <c r="C104" s="262">
        <v>61389820</v>
      </c>
      <c r="D104" s="59">
        <v>91652000591</v>
      </c>
      <c r="E104" s="26">
        <v>3113</v>
      </c>
      <c r="F104" s="118">
        <v>34762</v>
      </c>
      <c r="G104" s="118">
        <v>85</v>
      </c>
      <c r="H104" s="118">
        <v>12473</v>
      </c>
      <c r="I104" s="118">
        <v>845</v>
      </c>
      <c r="J104" s="119">
        <f t="shared" si="15"/>
        <v>48165</v>
      </c>
      <c r="K104" s="144">
        <v>73.600000000000009</v>
      </c>
    </row>
    <row r="105" spans="1:11" ht="16.5" customHeight="1" x14ac:dyDescent="0.2">
      <c r="A105" s="75" t="s">
        <v>83</v>
      </c>
      <c r="B105" s="262">
        <v>600039439</v>
      </c>
      <c r="C105" s="262">
        <v>62931016</v>
      </c>
      <c r="D105" s="59">
        <v>91652000595</v>
      </c>
      <c r="E105" s="26">
        <v>3113</v>
      </c>
      <c r="F105" s="118">
        <v>33640</v>
      </c>
      <c r="G105" s="118">
        <v>169</v>
      </c>
      <c r="H105" s="118">
        <v>12100</v>
      </c>
      <c r="I105" s="118">
        <v>811</v>
      </c>
      <c r="J105" s="119">
        <f t="shared" si="15"/>
        <v>46720</v>
      </c>
      <c r="K105" s="144">
        <v>71.16</v>
      </c>
    </row>
    <row r="106" spans="1:11" ht="16.5" customHeight="1" x14ac:dyDescent="0.2">
      <c r="A106" s="75" t="s">
        <v>84</v>
      </c>
      <c r="B106" s="262">
        <v>600039391</v>
      </c>
      <c r="C106" s="262">
        <v>61389838</v>
      </c>
      <c r="D106" s="59">
        <v>91652000590</v>
      </c>
      <c r="E106" s="26">
        <v>3113</v>
      </c>
      <c r="F106" s="118">
        <v>71523</v>
      </c>
      <c r="G106" s="118">
        <v>144</v>
      </c>
      <c r="H106" s="118">
        <v>25654</v>
      </c>
      <c r="I106" s="118">
        <v>1638</v>
      </c>
      <c r="J106" s="119">
        <f t="shared" si="15"/>
        <v>98959</v>
      </c>
      <c r="K106" s="144">
        <v>147.28</v>
      </c>
    </row>
    <row r="107" spans="1:11" ht="16.5" customHeight="1" x14ac:dyDescent="0.2">
      <c r="A107" s="75" t="s">
        <v>85</v>
      </c>
      <c r="B107" s="262">
        <v>600039412</v>
      </c>
      <c r="C107" s="262">
        <v>62930991</v>
      </c>
      <c r="D107" s="59">
        <v>91652000594</v>
      </c>
      <c r="E107" s="26">
        <v>3113</v>
      </c>
      <c r="F107" s="118">
        <v>42106</v>
      </c>
      <c r="G107" s="118">
        <v>198</v>
      </c>
      <c r="H107" s="118">
        <v>15141</v>
      </c>
      <c r="I107" s="118">
        <v>974</v>
      </c>
      <c r="J107" s="119">
        <f t="shared" si="15"/>
        <v>58419</v>
      </c>
      <c r="K107" s="144">
        <v>85.83</v>
      </c>
    </row>
    <row r="108" spans="1:11" ht="25.5" x14ac:dyDescent="0.2">
      <c r="A108" s="99" t="s">
        <v>86</v>
      </c>
      <c r="B108" s="268">
        <v>600039374</v>
      </c>
      <c r="C108" s="268">
        <v>60435216</v>
      </c>
      <c r="D108" s="70">
        <v>91652000589</v>
      </c>
      <c r="E108" s="30">
        <v>3113</v>
      </c>
      <c r="F108" s="130">
        <v>45605</v>
      </c>
      <c r="G108" s="130">
        <v>296</v>
      </c>
      <c r="H108" s="130">
        <v>16427</v>
      </c>
      <c r="I108" s="130">
        <v>1112</v>
      </c>
      <c r="J108" s="131">
        <f t="shared" si="15"/>
        <v>63440</v>
      </c>
      <c r="K108" s="149">
        <v>92.55</v>
      </c>
    </row>
    <row r="109" spans="1:11" ht="19.5" customHeight="1" x14ac:dyDescent="0.2">
      <c r="A109" s="71" t="s">
        <v>251</v>
      </c>
      <c r="B109" s="261"/>
      <c r="C109" s="261"/>
      <c r="D109" s="72"/>
      <c r="E109" s="21"/>
      <c r="F109" s="128"/>
      <c r="G109" s="128"/>
      <c r="H109" s="128"/>
      <c r="I109" s="128"/>
      <c r="J109" s="128"/>
      <c r="K109" s="148"/>
    </row>
    <row r="110" spans="1:11" ht="16.5" customHeight="1" thickBot="1" x14ac:dyDescent="0.25">
      <c r="A110" s="101" t="s">
        <v>87</v>
      </c>
      <c r="B110" s="270">
        <v>600039447</v>
      </c>
      <c r="C110" s="270">
        <v>70997365</v>
      </c>
      <c r="D110" s="95">
        <v>91652001329</v>
      </c>
      <c r="E110" s="31">
        <v>3117</v>
      </c>
      <c r="F110" s="125">
        <v>10187</v>
      </c>
      <c r="G110" s="125">
        <v>387</v>
      </c>
      <c r="H110" s="125">
        <v>3778</v>
      </c>
      <c r="I110" s="125">
        <v>264</v>
      </c>
      <c r="J110" s="132">
        <f>F110+G110+H110+I110</f>
        <v>14616</v>
      </c>
      <c r="K110" s="150">
        <v>20.74</v>
      </c>
    </row>
    <row r="111" spans="1:11" ht="19.5" customHeight="1" thickBot="1" x14ac:dyDescent="0.25">
      <c r="A111" s="63" t="s">
        <v>560</v>
      </c>
      <c r="B111" s="264"/>
      <c r="C111" s="264"/>
      <c r="D111" s="50"/>
      <c r="E111" s="28"/>
      <c r="F111" s="122">
        <f t="shared" ref="F111:J111" si="16">SUM(F103:F110)</f>
        <v>264033</v>
      </c>
      <c r="G111" s="122">
        <f t="shared" si="16"/>
        <v>1338</v>
      </c>
      <c r="H111" s="122">
        <f t="shared" si="16"/>
        <v>94976</v>
      </c>
      <c r="I111" s="122">
        <f t="shared" si="16"/>
        <v>6378</v>
      </c>
      <c r="J111" s="122">
        <f t="shared" si="16"/>
        <v>366725</v>
      </c>
      <c r="K111" s="146">
        <f t="shared" ref="K111" si="17">SUM(K103:K110)</f>
        <v>541.71</v>
      </c>
    </row>
    <row r="112" spans="1:11" ht="19.5" customHeight="1" x14ac:dyDescent="0.2">
      <c r="A112" s="53" t="s">
        <v>143</v>
      </c>
      <c r="B112" s="265"/>
      <c r="C112" s="265"/>
      <c r="D112" s="65"/>
      <c r="E112" s="16"/>
      <c r="F112" s="123"/>
      <c r="G112" s="123"/>
      <c r="H112" s="123"/>
      <c r="I112" s="123"/>
      <c r="J112" s="124"/>
      <c r="K112" s="147"/>
    </row>
    <row r="113" spans="1:11" ht="16.5" customHeight="1" x14ac:dyDescent="0.2">
      <c r="A113" s="75" t="s">
        <v>88</v>
      </c>
      <c r="B113" s="262">
        <v>600039935</v>
      </c>
      <c r="C113" s="262">
        <v>60433256</v>
      </c>
      <c r="D113" s="59">
        <v>91652000596</v>
      </c>
      <c r="E113" s="26">
        <v>3113</v>
      </c>
      <c r="F113" s="118">
        <v>41356</v>
      </c>
      <c r="G113" s="118">
        <v>237</v>
      </c>
      <c r="H113" s="118">
        <v>14886</v>
      </c>
      <c r="I113" s="118">
        <v>954</v>
      </c>
      <c r="J113" s="119">
        <f t="shared" ref="J113:J127" si="18">F113+G113+H113+I113</f>
        <v>57433</v>
      </c>
      <c r="K113" s="144">
        <v>83.51</v>
      </c>
    </row>
    <row r="114" spans="1:11" ht="16.5" customHeight="1" x14ac:dyDescent="0.2">
      <c r="A114" s="75" t="s">
        <v>89</v>
      </c>
      <c r="B114" s="262">
        <v>600039749</v>
      </c>
      <c r="C114" s="262">
        <v>60433345</v>
      </c>
      <c r="D114" s="59">
        <v>91652000601</v>
      </c>
      <c r="E114" s="26">
        <v>3113</v>
      </c>
      <c r="F114" s="118">
        <v>52936</v>
      </c>
      <c r="G114" s="118">
        <v>129</v>
      </c>
      <c r="H114" s="118">
        <v>18995</v>
      </c>
      <c r="I114" s="118">
        <v>1400</v>
      </c>
      <c r="J114" s="119">
        <f t="shared" si="18"/>
        <v>73460</v>
      </c>
      <c r="K114" s="144">
        <v>107.97999999999999</v>
      </c>
    </row>
    <row r="115" spans="1:11" ht="16.5" customHeight="1" x14ac:dyDescent="0.2">
      <c r="A115" s="75" t="s">
        <v>90</v>
      </c>
      <c r="B115" s="262">
        <v>600039757</v>
      </c>
      <c r="C115" s="262">
        <v>60433281</v>
      </c>
      <c r="D115" s="59">
        <v>91652000604</v>
      </c>
      <c r="E115" s="26">
        <v>3113</v>
      </c>
      <c r="F115" s="118">
        <v>32085</v>
      </c>
      <c r="G115" s="118">
        <v>136</v>
      </c>
      <c r="H115" s="118">
        <v>11533</v>
      </c>
      <c r="I115" s="118">
        <v>674</v>
      </c>
      <c r="J115" s="119">
        <f t="shared" si="18"/>
        <v>44428</v>
      </c>
      <c r="K115" s="144">
        <v>66.999999999999986</v>
      </c>
    </row>
    <row r="116" spans="1:11" ht="16.5" customHeight="1" x14ac:dyDescent="0.2">
      <c r="A116" s="75" t="s">
        <v>91</v>
      </c>
      <c r="B116" s="262">
        <v>600039765</v>
      </c>
      <c r="C116" s="262">
        <v>60433302</v>
      </c>
      <c r="D116" s="59">
        <v>91652000597</v>
      </c>
      <c r="E116" s="26">
        <v>3113</v>
      </c>
      <c r="F116" s="118">
        <v>48371</v>
      </c>
      <c r="G116" s="118">
        <v>42</v>
      </c>
      <c r="H116" s="118">
        <v>17331</v>
      </c>
      <c r="I116" s="118">
        <v>1241</v>
      </c>
      <c r="J116" s="119">
        <f t="shared" si="18"/>
        <v>66985</v>
      </c>
      <c r="K116" s="144">
        <v>95.820000000000007</v>
      </c>
    </row>
    <row r="117" spans="1:11" ht="16.5" customHeight="1" x14ac:dyDescent="0.2">
      <c r="A117" s="75" t="s">
        <v>92</v>
      </c>
      <c r="B117" s="262">
        <v>600039773</v>
      </c>
      <c r="C117" s="262">
        <v>60433337</v>
      </c>
      <c r="D117" s="59">
        <v>91652000603</v>
      </c>
      <c r="E117" s="26">
        <v>3113</v>
      </c>
      <c r="F117" s="118">
        <v>42851</v>
      </c>
      <c r="G117" s="118">
        <v>25</v>
      </c>
      <c r="H117" s="118">
        <v>15349</v>
      </c>
      <c r="I117" s="118">
        <v>969</v>
      </c>
      <c r="J117" s="119">
        <f t="shared" si="18"/>
        <v>59194</v>
      </c>
      <c r="K117" s="144">
        <v>88.02</v>
      </c>
    </row>
    <row r="118" spans="1:11" ht="16.5" customHeight="1" x14ac:dyDescent="0.2">
      <c r="A118" s="75" t="s">
        <v>93</v>
      </c>
      <c r="B118" s="262">
        <v>600039919</v>
      </c>
      <c r="C118" s="262">
        <v>60433299</v>
      </c>
      <c r="D118" s="59">
        <v>91652000600</v>
      </c>
      <c r="E118" s="26">
        <v>3113</v>
      </c>
      <c r="F118" s="118">
        <v>32562</v>
      </c>
      <c r="G118" s="118">
        <v>211</v>
      </c>
      <c r="H118" s="118">
        <v>11728</v>
      </c>
      <c r="I118" s="118">
        <v>737</v>
      </c>
      <c r="J118" s="119">
        <f t="shared" si="18"/>
        <v>45238</v>
      </c>
      <c r="K118" s="144">
        <v>65.52</v>
      </c>
    </row>
    <row r="119" spans="1:11" ht="16.5" customHeight="1" x14ac:dyDescent="0.2">
      <c r="A119" s="75" t="s">
        <v>94</v>
      </c>
      <c r="B119" s="262">
        <v>600039790</v>
      </c>
      <c r="C119" s="262">
        <v>60461811</v>
      </c>
      <c r="D119" s="59">
        <v>91652000611</v>
      </c>
      <c r="E119" s="26">
        <v>3113</v>
      </c>
      <c r="F119" s="118">
        <v>26533</v>
      </c>
      <c r="G119" s="118">
        <v>263</v>
      </c>
      <c r="H119" s="118">
        <v>9588</v>
      </c>
      <c r="I119" s="118">
        <v>657</v>
      </c>
      <c r="J119" s="119">
        <f t="shared" si="18"/>
        <v>37041</v>
      </c>
      <c r="K119" s="144">
        <v>53.83</v>
      </c>
    </row>
    <row r="120" spans="1:11" ht="16.5" customHeight="1" x14ac:dyDescent="0.2">
      <c r="A120" s="75" t="s">
        <v>95</v>
      </c>
      <c r="B120" s="262">
        <v>600039803</v>
      </c>
      <c r="C120" s="262">
        <v>60433230</v>
      </c>
      <c r="D120" s="59">
        <v>91652000606</v>
      </c>
      <c r="E120" s="29">
        <v>3113</v>
      </c>
      <c r="F120" s="104">
        <v>69690</v>
      </c>
      <c r="G120" s="104">
        <v>347</v>
      </c>
      <c r="H120" s="104">
        <v>25067</v>
      </c>
      <c r="I120" s="104">
        <v>1347</v>
      </c>
      <c r="J120" s="127">
        <f t="shared" si="18"/>
        <v>96451</v>
      </c>
      <c r="K120" s="107">
        <v>144.12</v>
      </c>
    </row>
    <row r="121" spans="1:11" ht="16.5" customHeight="1" x14ac:dyDescent="0.2">
      <c r="A121" s="75" t="s">
        <v>96</v>
      </c>
      <c r="B121" s="262">
        <v>600039811</v>
      </c>
      <c r="C121" s="262">
        <v>60461845</v>
      </c>
      <c r="D121" s="59">
        <v>91652000609</v>
      </c>
      <c r="E121" s="26">
        <v>3113</v>
      </c>
      <c r="F121" s="118">
        <v>33331</v>
      </c>
      <c r="G121" s="118">
        <v>128</v>
      </c>
      <c r="H121" s="118">
        <v>11976</v>
      </c>
      <c r="I121" s="118">
        <v>804</v>
      </c>
      <c r="J121" s="119">
        <f t="shared" si="18"/>
        <v>46239</v>
      </c>
      <c r="K121" s="144">
        <v>66.03</v>
      </c>
    </row>
    <row r="122" spans="1:11" ht="16.5" customHeight="1" x14ac:dyDescent="0.2">
      <c r="A122" s="75" t="s">
        <v>97</v>
      </c>
      <c r="B122" s="262">
        <v>600039820</v>
      </c>
      <c r="C122" s="262">
        <v>60433248</v>
      </c>
      <c r="D122" s="59">
        <v>91652000605</v>
      </c>
      <c r="E122" s="26">
        <v>3113</v>
      </c>
      <c r="F122" s="118">
        <v>21229</v>
      </c>
      <c r="G122" s="118">
        <v>161</v>
      </c>
      <c r="H122" s="118">
        <v>7655</v>
      </c>
      <c r="I122" s="118">
        <v>445</v>
      </c>
      <c r="J122" s="119">
        <f t="shared" si="18"/>
        <v>29490</v>
      </c>
      <c r="K122" s="144">
        <v>45.400000000000006</v>
      </c>
    </row>
    <row r="123" spans="1:11" ht="16.5" customHeight="1" x14ac:dyDescent="0.2">
      <c r="A123" s="75" t="s">
        <v>195</v>
      </c>
      <c r="B123" s="262">
        <v>600039854</v>
      </c>
      <c r="C123" s="262">
        <v>60433329</v>
      </c>
      <c r="D123" s="59">
        <v>91652000602</v>
      </c>
      <c r="E123" s="26">
        <v>3113</v>
      </c>
      <c r="F123" s="118">
        <v>32545</v>
      </c>
      <c r="G123" s="118">
        <v>127</v>
      </c>
      <c r="H123" s="118">
        <v>11694</v>
      </c>
      <c r="I123" s="118">
        <v>870</v>
      </c>
      <c r="J123" s="119">
        <f t="shared" si="18"/>
        <v>45236</v>
      </c>
      <c r="K123" s="144">
        <v>64.77</v>
      </c>
    </row>
    <row r="124" spans="1:11" ht="16.5" customHeight="1" x14ac:dyDescent="0.2">
      <c r="A124" s="75" t="s">
        <v>359</v>
      </c>
      <c r="B124" s="262">
        <v>600039871</v>
      </c>
      <c r="C124" s="262">
        <v>60461837</v>
      </c>
      <c r="D124" s="59">
        <v>91652000610</v>
      </c>
      <c r="E124" s="26">
        <v>3113</v>
      </c>
      <c r="F124" s="118">
        <v>31865</v>
      </c>
      <c r="G124" s="118">
        <v>321</v>
      </c>
      <c r="H124" s="118">
        <v>11516</v>
      </c>
      <c r="I124" s="118">
        <v>666</v>
      </c>
      <c r="J124" s="119">
        <f t="shared" si="18"/>
        <v>44368</v>
      </c>
      <c r="K124" s="144">
        <v>65.7</v>
      </c>
    </row>
    <row r="125" spans="1:11" ht="16.5" customHeight="1" x14ac:dyDescent="0.2">
      <c r="A125" s="75" t="s">
        <v>320</v>
      </c>
      <c r="B125" s="262">
        <v>600039889</v>
      </c>
      <c r="C125" s="262">
        <v>60461853</v>
      </c>
      <c r="D125" s="59">
        <v>91652000612</v>
      </c>
      <c r="E125" s="26">
        <v>3113</v>
      </c>
      <c r="F125" s="118">
        <v>25224</v>
      </c>
      <c r="G125" s="118">
        <v>0</v>
      </c>
      <c r="H125" s="118">
        <v>9030</v>
      </c>
      <c r="I125" s="118">
        <v>607</v>
      </c>
      <c r="J125" s="119">
        <f t="shared" si="18"/>
        <v>34861</v>
      </c>
      <c r="K125" s="144">
        <v>53.17</v>
      </c>
    </row>
    <row r="126" spans="1:11" ht="16.5" customHeight="1" x14ac:dyDescent="0.2">
      <c r="A126" s="75" t="s">
        <v>193</v>
      </c>
      <c r="B126" s="262">
        <v>600039897</v>
      </c>
      <c r="C126" s="262">
        <v>63113961</v>
      </c>
      <c r="D126" s="59">
        <v>91652000613</v>
      </c>
      <c r="E126" s="26">
        <v>3113</v>
      </c>
      <c r="F126" s="118">
        <v>54049</v>
      </c>
      <c r="G126" s="118">
        <v>211</v>
      </c>
      <c r="H126" s="118">
        <v>19421</v>
      </c>
      <c r="I126" s="118">
        <v>1474</v>
      </c>
      <c r="J126" s="119">
        <f t="shared" si="18"/>
        <v>75155</v>
      </c>
      <c r="K126" s="144">
        <v>104.33</v>
      </c>
    </row>
    <row r="127" spans="1:11" ht="16.5" customHeight="1" x14ac:dyDescent="0.2">
      <c r="A127" s="75" t="s">
        <v>98</v>
      </c>
      <c r="B127" s="262">
        <v>600039901</v>
      </c>
      <c r="C127" s="262">
        <v>60433272</v>
      </c>
      <c r="D127" s="59">
        <v>91652000599</v>
      </c>
      <c r="E127" s="26">
        <v>3113</v>
      </c>
      <c r="F127" s="118">
        <v>37493</v>
      </c>
      <c r="G127" s="118">
        <v>51</v>
      </c>
      <c r="H127" s="118">
        <v>13440</v>
      </c>
      <c r="I127" s="118">
        <v>1068</v>
      </c>
      <c r="J127" s="119">
        <f t="shared" si="18"/>
        <v>52052</v>
      </c>
      <c r="K127" s="144">
        <v>68.900000000000006</v>
      </c>
    </row>
    <row r="128" spans="1:11" ht="19.5" customHeight="1" x14ac:dyDescent="0.2">
      <c r="A128" s="71" t="s">
        <v>256</v>
      </c>
      <c r="B128" s="261"/>
      <c r="C128" s="261"/>
      <c r="D128" s="72"/>
      <c r="E128" s="21"/>
      <c r="F128" s="128"/>
      <c r="G128" s="128"/>
      <c r="H128" s="128"/>
      <c r="I128" s="128"/>
      <c r="J128" s="128"/>
      <c r="K128" s="148"/>
    </row>
    <row r="129" spans="1:11" ht="16.5" customHeight="1" x14ac:dyDescent="0.2">
      <c r="A129" s="75" t="s">
        <v>99</v>
      </c>
      <c r="B129" s="262">
        <v>600039862</v>
      </c>
      <c r="C129" s="262">
        <v>70930716</v>
      </c>
      <c r="D129" s="59">
        <v>91652001331</v>
      </c>
      <c r="E129" s="26">
        <v>3113</v>
      </c>
      <c r="F129" s="118">
        <v>40951</v>
      </c>
      <c r="G129" s="118">
        <v>169</v>
      </c>
      <c r="H129" s="118">
        <v>14718</v>
      </c>
      <c r="I129" s="118">
        <v>815</v>
      </c>
      <c r="J129" s="119">
        <f>F129+G129+H129+I129</f>
        <v>56653</v>
      </c>
      <c r="K129" s="144">
        <v>87.11</v>
      </c>
    </row>
    <row r="130" spans="1:11" ht="19.5" customHeight="1" x14ac:dyDescent="0.2">
      <c r="A130" s="71" t="s">
        <v>144</v>
      </c>
      <c r="B130" s="261"/>
      <c r="C130" s="261"/>
      <c r="D130" s="72"/>
      <c r="E130" s="21"/>
      <c r="F130" s="128"/>
      <c r="G130" s="128"/>
      <c r="H130" s="128"/>
      <c r="I130" s="128"/>
      <c r="J130" s="128"/>
      <c r="K130" s="148"/>
    </row>
    <row r="131" spans="1:11" ht="16.5" customHeight="1" thickBot="1" x14ac:dyDescent="0.25">
      <c r="A131" s="100" t="s">
        <v>499</v>
      </c>
      <c r="B131" s="263">
        <v>600039846</v>
      </c>
      <c r="C131" s="263">
        <v>70970190</v>
      </c>
      <c r="D131" s="66">
        <v>91652001334</v>
      </c>
      <c r="E131" s="27">
        <v>3113</v>
      </c>
      <c r="F131" s="120">
        <v>29341</v>
      </c>
      <c r="G131" s="120">
        <v>42</v>
      </c>
      <c r="H131" s="120">
        <v>10518</v>
      </c>
      <c r="I131" s="120">
        <v>784</v>
      </c>
      <c r="J131" s="121">
        <f>F131+G131+H131+I131</f>
        <v>40685</v>
      </c>
      <c r="K131" s="145">
        <v>57.08</v>
      </c>
    </row>
    <row r="132" spans="1:11" ht="19.5" customHeight="1" thickBot="1" x14ac:dyDescent="0.25">
      <c r="A132" s="63" t="s">
        <v>561</v>
      </c>
      <c r="B132" s="264"/>
      <c r="C132" s="264"/>
      <c r="D132" s="50"/>
      <c r="E132" s="28"/>
      <c r="F132" s="122">
        <f t="shared" ref="F132:J132" si="19">SUM(F113:F131)</f>
        <v>652412</v>
      </c>
      <c r="G132" s="122">
        <f t="shared" si="19"/>
        <v>2600</v>
      </c>
      <c r="H132" s="122">
        <f t="shared" si="19"/>
        <v>234445</v>
      </c>
      <c r="I132" s="122">
        <f t="shared" si="19"/>
        <v>15512</v>
      </c>
      <c r="J132" s="122">
        <f t="shared" si="19"/>
        <v>904969</v>
      </c>
      <c r="K132" s="146">
        <f t="shared" ref="K132" si="20">SUM(K113:K131)</f>
        <v>1318.2899999999997</v>
      </c>
    </row>
    <row r="133" spans="1:11" ht="19.5" customHeight="1" x14ac:dyDescent="0.2">
      <c r="A133" s="53" t="s">
        <v>145</v>
      </c>
      <c r="B133" s="265"/>
      <c r="C133" s="265"/>
      <c r="D133" s="65"/>
      <c r="E133" s="16"/>
      <c r="F133" s="123"/>
      <c r="G133" s="123"/>
      <c r="H133" s="123"/>
      <c r="I133" s="123"/>
      <c r="J133" s="124"/>
      <c r="K133" s="147"/>
    </row>
    <row r="134" spans="1:11" ht="16.5" customHeight="1" x14ac:dyDescent="0.2">
      <c r="A134" s="75" t="s">
        <v>422</v>
      </c>
      <c r="B134" s="262">
        <v>600040534</v>
      </c>
      <c r="C134" s="262">
        <v>61381861</v>
      </c>
      <c r="D134" s="59">
        <v>91652000615</v>
      </c>
      <c r="E134" s="26">
        <v>3113</v>
      </c>
      <c r="F134" s="118">
        <v>40845</v>
      </c>
      <c r="G134" s="118">
        <v>25</v>
      </c>
      <c r="H134" s="118">
        <v>14631</v>
      </c>
      <c r="I134" s="118">
        <v>1103</v>
      </c>
      <c r="J134" s="118">
        <f t="shared" ref="J134:J138" si="21">F134+G134+H134+I134</f>
        <v>56604</v>
      </c>
      <c r="K134" s="148">
        <v>81.150000000000006</v>
      </c>
    </row>
    <row r="135" spans="1:11" ht="16.5" customHeight="1" x14ac:dyDescent="0.2">
      <c r="A135" s="75" t="s">
        <v>423</v>
      </c>
      <c r="B135" s="262">
        <v>600040542</v>
      </c>
      <c r="C135" s="262">
        <v>61387568</v>
      </c>
      <c r="D135" s="59">
        <v>91652000618</v>
      </c>
      <c r="E135" s="26">
        <v>3113</v>
      </c>
      <c r="F135" s="118">
        <v>39093</v>
      </c>
      <c r="G135" s="118">
        <v>25</v>
      </c>
      <c r="H135" s="118">
        <v>14004</v>
      </c>
      <c r="I135" s="118">
        <v>1106</v>
      </c>
      <c r="J135" s="118">
        <f t="shared" si="21"/>
        <v>54228</v>
      </c>
      <c r="K135" s="148">
        <v>76.649999999999991</v>
      </c>
    </row>
    <row r="136" spans="1:11" ht="16.5" customHeight="1" x14ac:dyDescent="0.2">
      <c r="A136" s="75" t="s">
        <v>424</v>
      </c>
      <c r="B136" s="262">
        <v>600040526</v>
      </c>
      <c r="C136" s="262">
        <v>61381276</v>
      </c>
      <c r="D136" s="59">
        <v>91652000614</v>
      </c>
      <c r="E136" s="26">
        <v>3113</v>
      </c>
      <c r="F136" s="133">
        <v>63203</v>
      </c>
      <c r="G136" s="133">
        <v>350</v>
      </c>
      <c r="H136" s="118">
        <v>22745</v>
      </c>
      <c r="I136" s="118">
        <v>2181</v>
      </c>
      <c r="J136" s="118">
        <f t="shared" si="21"/>
        <v>88479</v>
      </c>
      <c r="K136" s="148">
        <v>132.08000000000001</v>
      </c>
    </row>
    <row r="137" spans="1:11" ht="16.5" customHeight="1" x14ac:dyDescent="0.2">
      <c r="A137" s="75" t="s">
        <v>360</v>
      </c>
      <c r="B137" s="262">
        <v>600040551</v>
      </c>
      <c r="C137" s="262">
        <v>61387525</v>
      </c>
      <c r="D137" s="59">
        <v>91652000617</v>
      </c>
      <c r="E137" s="26">
        <v>3113</v>
      </c>
      <c r="F137" s="133">
        <v>46162</v>
      </c>
      <c r="G137" s="133">
        <v>42</v>
      </c>
      <c r="H137" s="118">
        <v>16540</v>
      </c>
      <c r="I137" s="118">
        <v>1286</v>
      </c>
      <c r="J137" s="118">
        <f t="shared" si="21"/>
        <v>64030</v>
      </c>
      <c r="K137" s="147">
        <v>91.899999999999991</v>
      </c>
    </row>
    <row r="138" spans="1:11" ht="16.5" customHeight="1" thickBot="1" x14ac:dyDescent="0.25">
      <c r="A138" s="100" t="s">
        <v>425</v>
      </c>
      <c r="B138" s="263">
        <v>600040569</v>
      </c>
      <c r="C138" s="263">
        <v>61382213</v>
      </c>
      <c r="D138" s="66">
        <v>91652000616</v>
      </c>
      <c r="E138" s="27">
        <v>3113</v>
      </c>
      <c r="F138" s="134">
        <v>35462</v>
      </c>
      <c r="G138" s="134">
        <v>192</v>
      </c>
      <c r="H138" s="120">
        <v>12760</v>
      </c>
      <c r="I138" s="120">
        <v>1011</v>
      </c>
      <c r="J138" s="120">
        <f t="shared" si="21"/>
        <v>49425</v>
      </c>
      <c r="K138" s="151">
        <v>68.540000000000006</v>
      </c>
    </row>
    <row r="139" spans="1:11" ht="19.5" customHeight="1" thickBot="1" x14ac:dyDescent="0.25">
      <c r="A139" s="63" t="s">
        <v>562</v>
      </c>
      <c r="B139" s="264"/>
      <c r="C139" s="264"/>
      <c r="D139" s="50"/>
      <c r="E139" s="28"/>
      <c r="F139" s="122">
        <f t="shared" ref="F139:K139" si="22">SUM(F134:F138)</f>
        <v>224765</v>
      </c>
      <c r="G139" s="122">
        <f t="shared" si="22"/>
        <v>634</v>
      </c>
      <c r="H139" s="122">
        <f t="shared" si="22"/>
        <v>80680</v>
      </c>
      <c r="I139" s="122">
        <f t="shared" si="22"/>
        <v>6687</v>
      </c>
      <c r="J139" s="122">
        <f t="shared" si="22"/>
        <v>312766</v>
      </c>
      <c r="K139" s="146">
        <f t="shared" si="22"/>
        <v>450.32</v>
      </c>
    </row>
    <row r="140" spans="1:11" ht="19.5" customHeight="1" x14ac:dyDescent="0.2">
      <c r="A140" s="53" t="s">
        <v>147</v>
      </c>
      <c r="B140" s="265"/>
      <c r="C140" s="265"/>
      <c r="D140" s="65"/>
      <c r="E140" s="16"/>
      <c r="F140" s="123"/>
      <c r="G140" s="123"/>
      <c r="H140" s="123"/>
      <c r="I140" s="123"/>
      <c r="J140" s="124"/>
      <c r="K140" s="147"/>
    </row>
    <row r="141" spans="1:11" ht="16.5" customHeight="1" x14ac:dyDescent="0.2">
      <c r="A141" s="75" t="s">
        <v>526</v>
      </c>
      <c r="B141" s="262">
        <v>600041077</v>
      </c>
      <c r="C141" s="262">
        <v>47611898</v>
      </c>
      <c r="D141" s="59">
        <v>91652000621</v>
      </c>
      <c r="E141" s="26">
        <v>3113</v>
      </c>
      <c r="F141" s="118">
        <v>38446</v>
      </c>
      <c r="G141" s="118">
        <v>51</v>
      </c>
      <c r="H141" s="118">
        <v>13781</v>
      </c>
      <c r="I141" s="118">
        <v>912</v>
      </c>
      <c r="J141" s="119">
        <f t="shared" ref="J141:J153" si="23">F141+G141+H141+I141</f>
        <v>53190</v>
      </c>
      <c r="K141" s="144">
        <v>75.350000000000009</v>
      </c>
    </row>
    <row r="142" spans="1:11" ht="16.5" customHeight="1" x14ac:dyDescent="0.2">
      <c r="A142" s="75" t="s">
        <v>527</v>
      </c>
      <c r="B142" s="262">
        <v>600041204</v>
      </c>
      <c r="C142" s="262">
        <v>47611871</v>
      </c>
      <c r="D142" s="59">
        <v>91652000620</v>
      </c>
      <c r="E142" s="26">
        <v>3113</v>
      </c>
      <c r="F142" s="118">
        <v>34211</v>
      </c>
      <c r="G142" s="118">
        <v>70</v>
      </c>
      <c r="H142" s="118">
        <v>12271</v>
      </c>
      <c r="I142" s="118">
        <v>940</v>
      </c>
      <c r="J142" s="119">
        <f t="shared" si="23"/>
        <v>47492</v>
      </c>
      <c r="K142" s="144">
        <v>63.36</v>
      </c>
    </row>
    <row r="143" spans="1:11" ht="16.5" customHeight="1" x14ac:dyDescent="0.2">
      <c r="A143" s="75" t="s">
        <v>528</v>
      </c>
      <c r="B143" s="262">
        <v>600041212</v>
      </c>
      <c r="C143" s="262">
        <v>47611880</v>
      </c>
      <c r="D143" s="59">
        <v>91652000619</v>
      </c>
      <c r="E143" s="26">
        <v>3113</v>
      </c>
      <c r="F143" s="118">
        <v>34236</v>
      </c>
      <c r="G143" s="118">
        <v>0</v>
      </c>
      <c r="H143" s="118">
        <v>12257</v>
      </c>
      <c r="I143" s="118">
        <v>957</v>
      </c>
      <c r="J143" s="119">
        <f t="shared" si="23"/>
        <v>47450</v>
      </c>
      <c r="K143" s="144">
        <v>58.919999999999995</v>
      </c>
    </row>
    <row r="144" spans="1:11" ht="16.5" customHeight="1" x14ac:dyDescent="0.2">
      <c r="A144" s="75" t="s">
        <v>529</v>
      </c>
      <c r="B144" s="262">
        <v>600041107</v>
      </c>
      <c r="C144" s="262">
        <v>47611171</v>
      </c>
      <c r="D144" s="59">
        <v>91652000623</v>
      </c>
      <c r="E144" s="26">
        <v>3113</v>
      </c>
      <c r="F144" s="118">
        <v>38184</v>
      </c>
      <c r="G144" s="118">
        <v>20</v>
      </c>
      <c r="H144" s="118">
        <v>13677</v>
      </c>
      <c r="I144" s="118">
        <v>1021</v>
      </c>
      <c r="J144" s="119">
        <f t="shared" si="23"/>
        <v>52902</v>
      </c>
      <c r="K144" s="144">
        <v>70.400000000000006</v>
      </c>
    </row>
    <row r="145" spans="1:11" ht="16.5" customHeight="1" x14ac:dyDescent="0.2">
      <c r="A145" s="75" t="s">
        <v>530</v>
      </c>
      <c r="B145" s="262">
        <v>600041140</v>
      </c>
      <c r="C145" s="262">
        <v>65993250</v>
      </c>
      <c r="D145" s="59">
        <v>91652000631</v>
      </c>
      <c r="E145" s="26">
        <v>3113</v>
      </c>
      <c r="F145" s="118">
        <v>27933</v>
      </c>
      <c r="G145" s="118">
        <v>117</v>
      </c>
      <c r="H145" s="118">
        <v>10039</v>
      </c>
      <c r="I145" s="118">
        <v>817</v>
      </c>
      <c r="J145" s="119">
        <f t="shared" si="23"/>
        <v>38906</v>
      </c>
      <c r="K145" s="144">
        <v>50.4</v>
      </c>
    </row>
    <row r="146" spans="1:11" ht="16.5" customHeight="1" x14ac:dyDescent="0.2">
      <c r="A146" s="75" t="s">
        <v>531</v>
      </c>
      <c r="B146" s="262">
        <v>600041093</v>
      </c>
      <c r="C146" s="262">
        <v>47611057</v>
      </c>
      <c r="D146" s="59">
        <v>91652000626</v>
      </c>
      <c r="E146" s="26">
        <v>3113</v>
      </c>
      <c r="F146" s="118">
        <v>30757</v>
      </c>
      <c r="G146" s="118">
        <v>80</v>
      </c>
      <c r="H146" s="118">
        <v>11038</v>
      </c>
      <c r="I146" s="118">
        <v>866</v>
      </c>
      <c r="J146" s="119">
        <f t="shared" si="23"/>
        <v>42741</v>
      </c>
      <c r="K146" s="144">
        <v>57.559999999999995</v>
      </c>
    </row>
    <row r="147" spans="1:11" ht="16.5" customHeight="1" x14ac:dyDescent="0.2">
      <c r="A147" s="75" t="s">
        <v>532</v>
      </c>
      <c r="B147" s="262">
        <v>600041191</v>
      </c>
      <c r="C147" s="262">
        <v>47611014</v>
      </c>
      <c r="D147" s="59">
        <v>91652000624</v>
      </c>
      <c r="E147" s="26">
        <v>3113</v>
      </c>
      <c r="F147" s="118">
        <v>29780</v>
      </c>
      <c r="G147" s="118">
        <v>63</v>
      </c>
      <c r="H147" s="118">
        <v>10683</v>
      </c>
      <c r="I147" s="118">
        <v>911</v>
      </c>
      <c r="J147" s="119">
        <f t="shared" si="23"/>
        <v>41437</v>
      </c>
      <c r="K147" s="144">
        <v>56.14</v>
      </c>
    </row>
    <row r="148" spans="1:11" ht="16.5" customHeight="1" x14ac:dyDescent="0.2">
      <c r="A148" s="75" t="s">
        <v>533</v>
      </c>
      <c r="B148" s="262">
        <v>600041085</v>
      </c>
      <c r="C148" s="262">
        <v>47611073</v>
      </c>
      <c r="D148" s="59">
        <v>91652000625</v>
      </c>
      <c r="E148" s="26">
        <v>3113</v>
      </c>
      <c r="F148" s="118">
        <v>28722</v>
      </c>
      <c r="G148" s="118">
        <v>0</v>
      </c>
      <c r="H148" s="118">
        <v>10282</v>
      </c>
      <c r="I148" s="118">
        <v>826</v>
      </c>
      <c r="J148" s="119">
        <f t="shared" si="23"/>
        <v>39830</v>
      </c>
      <c r="K148" s="144">
        <v>55.209999999999994</v>
      </c>
    </row>
    <row r="149" spans="1:11" ht="16.5" customHeight="1" x14ac:dyDescent="0.2">
      <c r="A149" s="75" t="s">
        <v>534</v>
      </c>
      <c r="B149" s="262">
        <v>600041123</v>
      </c>
      <c r="C149" s="262">
        <v>65993276</v>
      </c>
      <c r="D149" s="59">
        <v>91652000629</v>
      </c>
      <c r="E149" s="26">
        <v>3113</v>
      </c>
      <c r="F149" s="118">
        <v>34569</v>
      </c>
      <c r="G149" s="118">
        <v>0</v>
      </c>
      <c r="H149" s="118">
        <v>12376</v>
      </c>
      <c r="I149" s="118">
        <v>885</v>
      </c>
      <c r="J149" s="119">
        <f t="shared" si="23"/>
        <v>47830</v>
      </c>
      <c r="K149" s="144">
        <v>68.28</v>
      </c>
    </row>
    <row r="150" spans="1:11" ht="25.5" x14ac:dyDescent="0.2">
      <c r="A150" s="75" t="s">
        <v>535</v>
      </c>
      <c r="B150" s="262">
        <v>600041166</v>
      </c>
      <c r="C150" s="262">
        <v>65993225</v>
      </c>
      <c r="D150" s="59">
        <v>91652000632</v>
      </c>
      <c r="E150" s="26">
        <v>3113</v>
      </c>
      <c r="F150" s="118">
        <v>31453</v>
      </c>
      <c r="G150" s="118">
        <v>75</v>
      </c>
      <c r="H150" s="118">
        <v>11286</v>
      </c>
      <c r="I150" s="118">
        <v>895</v>
      </c>
      <c r="J150" s="119">
        <f t="shared" si="23"/>
        <v>43709</v>
      </c>
      <c r="K150" s="144">
        <v>58.120000000000005</v>
      </c>
    </row>
    <row r="151" spans="1:11" ht="16.5" customHeight="1" x14ac:dyDescent="0.2">
      <c r="A151" s="75" t="s">
        <v>536</v>
      </c>
      <c r="B151" s="262">
        <v>600041182</v>
      </c>
      <c r="C151" s="262">
        <v>65993284</v>
      </c>
      <c r="D151" s="59">
        <v>91652000633</v>
      </c>
      <c r="E151" s="26">
        <v>3113</v>
      </c>
      <c r="F151" s="118">
        <v>26309</v>
      </c>
      <c r="G151" s="118">
        <v>101</v>
      </c>
      <c r="H151" s="118">
        <v>9453</v>
      </c>
      <c r="I151" s="118">
        <v>666</v>
      </c>
      <c r="J151" s="119">
        <f t="shared" si="23"/>
        <v>36529</v>
      </c>
      <c r="K151" s="144">
        <v>51.660000000000004</v>
      </c>
    </row>
    <row r="152" spans="1:11" ht="16.5" customHeight="1" x14ac:dyDescent="0.2">
      <c r="A152" s="75" t="s">
        <v>537</v>
      </c>
      <c r="B152" s="262">
        <v>600041115</v>
      </c>
      <c r="C152" s="262">
        <v>48132012</v>
      </c>
      <c r="D152" s="59">
        <v>91652000622</v>
      </c>
      <c r="E152" s="26">
        <v>3113</v>
      </c>
      <c r="F152" s="118">
        <v>32009</v>
      </c>
      <c r="G152" s="118">
        <v>79</v>
      </c>
      <c r="H152" s="118">
        <v>11486</v>
      </c>
      <c r="I152" s="118">
        <v>921</v>
      </c>
      <c r="J152" s="119">
        <f t="shared" si="23"/>
        <v>44495</v>
      </c>
      <c r="K152" s="144">
        <v>58.72</v>
      </c>
    </row>
    <row r="153" spans="1:11" ht="16.5" customHeight="1" thickBot="1" x14ac:dyDescent="0.25">
      <c r="A153" s="100" t="s">
        <v>538</v>
      </c>
      <c r="B153" s="263">
        <v>600041158</v>
      </c>
      <c r="C153" s="263">
        <v>65993497</v>
      </c>
      <c r="D153" s="66">
        <v>91652000630</v>
      </c>
      <c r="E153" s="27">
        <v>3113</v>
      </c>
      <c r="F153" s="120">
        <v>33517</v>
      </c>
      <c r="G153" s="120">
        <v>39</v>
      </c>
      <c r="H153" s="120">
        <v>12012</v>
      </c>
      <c r="I153" s="120">
        <v>953</v>
      </c>
      <c r="J153" s="119">
        <f t="shared" si="23"/>
        <v>46521</v>
      </c>
      <c r="K153" s="145">
        <v>61.99</v>
      </c>
    </row>
    <row r="154" spans="1:11" ht="19.5" customHeight="1" thickBot="1" x14ac:dyDescent="0.25">
      <c r="A154" s="63" t="s">
        <v>546</v>
      </c>
      <c r="B154" s="264"/>
      <c r="C154" s="264"/>
      <c r="D154" s="50"/>
      <c r="E154" s="28"/>
      <c r="F154" s="122">
        <f t="shared" ref="F154:K154" si="24">SUM(F141:F153)</f>
        <v>420126</v>
      </c>
      <c r="G154" s="122">
        <f t="shared" si="24"/>
        <v>695</v>
      </c>
      <c r="H154" s="122">
        <f t="shared" si="24"/>
        <v>150641</v>
      </c>
      <c r="I154" s="122">
        <f t="shared" si="24"/>
        <v>11570</v>
      </c>
      <c r="J154" s="122">
        <f t="shared" si="24"/>
        <v>583032</v>
      </c>
      <c r="K154" s="146">
        <f t="shared" si="24"/>
        <v>786.1099999999999</v>
      </c>
    </row>
    <row r="155" spans="1:11" ht="19.5" customHeight="1" x14ac:dyDescent="0.2">
      <c r="A155" s="71" t="s">
        <v>149</v>
      </c>
      <c r="B155" s="261"/>
      <c r="C155" s="261"/>
      <c r="D155" s="72"/>
      <c r="E155" s="21"/>
      <c r="F155" s="128"/>
      <c r="G155" s="128"/>
      <c r="H155" s="128"/>
      <c r="I155" s="128"/>
      <c r="J155" s="124"/>
      <c r="K155" s="148"/>
    </row>
    <row r="156" spans="1:11" ht="16.5" customHeight="1" x14ac:dyDescent="0.2">
      <c r="A156" s="75" t="s">
        <v>100</v>
      </c>
      <c r="B156" s="262">
        <v>600037274</v>
      </c>
      <c r="C156" s="262">
        <v>61388408</v>
      </c>
      <c r="D156" s="59">
        <v>91652000640</v>
      </c>
      <c r="E156" s="26">
        <v>3113</v>
      </c>
      <c r="F156" s="118">
        <v>42556</v>
      </c>
      <c r="G156" s="118">
        <v>127</v>
      </c>
      <c r="H156" s="118">
        <v>15278</v>
      </c>
      <c r="I156" s="118">
        <v>1218</v>
      </c>
      <c r="J156" s="119">
        <f t="shared" ref="J156:J164" si="25">F156+G156+H156+I156</f>
        <v>59179</v>
      </c>
      <c r="K156" s="144">
        <v>84.330000000000013</v>
      </c>
    </row>
    <row r="157" spans="1:11" ht="16.5" customHeight="1" x14ac:dyDescent="0.2">
      <c r="A157" s="75" t="s">
        <v>101</v>
      </c>
      <c r="B157" s="262">
        <v>600037452</v>
      </c>
      <c r="C157" s="262">
        <v>48132306</v>
      </c>
      <c r="D157" s="59">
        <v>91652000636</v>
      </c>
      <c r="E157" s="26">
        <v>3113</v>
      </c>
      <c r="F157" s="118">
        <v>59261</v>
      </c>
      <c r="G157" s="118">
        <v>169</v>
      </c>
      <c r="H157" s="118">
        <v>21273</v>
      </c>
      <c r="I157" s="118">
        <v>1696</v>
      </c>
      <c r="J157" s="119">
        <f t="shared" si="25"/>
        <v>82399</v>
      </c>
      <c r="K157" s="144">
        <v>117.63</v>
      </c>
    </row>
    <row r="158" spans="1:11" ht="16.5" customHeight="1" x14ac:dyDescent="0.2">
      <c r="A158" s="75" t="s">
        <v>102</v>
      </c>
      <c r="B158" s="262">
        <v>600037231</v>
      </c>
      <c r="C158" s="262">
        <v>61388424</v>
      </c>
      <c r="D158" s="59">
        <v>91652000643</v>
      </c>
      <c r="E158" s="26">
        <v>3113</v>
      </c>
      <c r="F158" s="118">
        <v>67887</v>
      </c>
      <c r="G158" s="118">
        <v>59</v>
      </c>
      <c r="H158" s="118">
        <v>24323</v>
      </c>
      <c r="I158" s="118">
        <v>1726</v>
      </c>
      <c r="J158" s="119">
        <f t="shared" si="25"/>
        <v>93995</v>
      </c>
      <c r="K158" s="144">
        <v>136.15</v>
      </c>
    </row>
    <row r="159" spans="1:11" ht="16.5" customHeight="1" x14ac:dyDescent="0.2">
      <c r="A159" s="75" t="s">
        <v>103</v>
      </c>
      <c r="B159" s="262">
        <v>600037487</v>
      </c>
      <c r="C159" s="262">
        <v>61388483</v>
      </c>
      <c r="D159" s="59">
        <v>91652000641</v>
      </c>
      <c r="E159" s="26">
        <v>3113</v>
      </c>
      <c r="F159" s="118">
        <v>52608</v>
      </c>
      <c r="G159" s="118">
        <v>103</v>
      </c>
      <c r="H159" s="118">
        <v>18869</v>
      </c>
      <c r="I159" s="118">
        <v>1326</v>
      </c>
      <c r="J159" s="119">
        <f t="shared" si="25"/>
        <v>72906</v>
      </c>
      <c r="K159" s="144">
        <v>107.61</v>
      </c>
    </row>
    <row r="160" spans="1:11" ht="16.5" customHeight="1" x14ac:dyDescent="0.2">
      <c r="A160" s="75" t="s">
        <v>321</v>
      </c>
      <c r="B160" s="262">
        <v>600037291</v>
      </c>
      <c r="C160" s="262">
        <v>47611863</v>
      </c>
      <c r="D160" s="59">
        <v>91652000635</v>
      </c>
      <c r="E160" s="26">
        <v>3113</v>
      </c>
      <c r="F160" s="118">
        <v>67478</v>
      </c>
      <c r="G160" s="118">
        <v>254</v>
      </c>
      <c r="H160" s="118">
        <v>24243</v>
      </c>
      <c r="I160" s="118">
        <v>1692</v>
      </c>
      <c r="J160" s="119">
        <f t="shared" si="25"/>
        <v>93667</v>
      </c>
      <c r="K160" s="144">
        <v>140.85999999999999</v>
      </c>
    </row>
    <row r="161" spans="1:11" ht="16.5" customHeight="1" x14ac:dyDescent="0.2">
      <c r="A161" s="75" t="s">
        <v>322</v>
      </c>
      <c r="B161" s="262">
        <v>600037185</v>
      </c>
      <c r="C161" s="262">
        <v>61388343</v>
      </c>
      <c r="D161" s="59">
        <v>91652000637</v>
      </c>
      <c r="E161" s="26">
        <v>3113</v>
      </c>
      <c r="F161" s="118">
        <v>43290</v>
      </c>
      <c r="G161" s="118">
        <v>296</v>
      </c>
      <c r="H161" s="118">
        <v>15598</v>
      </c>
      <c r="I161" s="118">
        <v>966</v>
      </c>
      <c r="J161" s="119">
        <f t="shared" si="25"/>
        <v>60150</v>
      </c>
      <c r="K161" s="144">
        <v>88.27</v>
      </c>
    </row>
    <row r="162" spans="1:11" ht="16.5" customHeight="1" x14ac:dyDescent="0.2">
      <c r="A162" s="75" t="s">
        <v>104</v>
      </c>
      <c r="B162" s="262">
        <v>600037509</v>
      </c>
      <c r="C162" s="262">
        <v>61388530</v>
      </c>
      <c r="D162" s="59">
        <v>91652000639</v>
      </c>
      <c r="E162" s="26">
        <v>3113</v>
      </c>
      <c r="F162" s="118">
        <v>46308</v>
      </c>
      <c r="G162" s="118">
        <v>118</v>
      </c>
      <c r="H162" s="118">
        <v>16618</v>
      </c>
      <c r="I162" s="118">
        <v>1160</v>
      </c>
      <c r="J162" s="119">
        <f t="shared" si="25"/>
        <v>64204</v>
      </c>
      <c r="K162" s="144">
        <v>88.09</v>
      </c>
    </row>
    <row r="163" spans="1:11" ht="16.5" customHeight="1" x14ac:dyDescent="0.2">
      <c r="A163" s="75" t="s">
        <v>105</v>
      </c>
      <c r="B163" s="262">
        <v>600037282</v>
      </c>
      <c r="C163" s="262">
        <v>61388459</v>
      </c>
      <c r="D163" s="59">
        <v>91652000638</v>
      </c>
      <c r="E163" s="26">
        <v>3113</v>
      </c>
      <c r="F163" s="118">
        <v>37967</v>
      </c>
      <c r="G163" s="118">
        <v>152</v>
      </c>
      <c r="H163" s="118">
        <v>13644</v>
      </c>
      <c r="I163" s="118">
        <v>1011</v>
      </c>
      <c r="J163" s="119">
        <f t="shared" si="25"/>
        <v>52774</v>
      </c>
      <c r="K163" s="144">
        <v>76.45</v>
      </c>
    </row>
    <row r="164" spans="1:11" ht="16.5" customHeight="1" x14ac:dyDescent="0.2">
      <c r="A164" s="75" t="s">
        <v>307</v>
      </c>
      <c r="B164" s="262">
        <v>600037401</v>
      </c>
      <c r="C164" s="262">
        <v>61388432</v>
      </c>
      <c r="D164" s="59">
        <v>91652000642</v>
      </c>
      <c r="E164" s="26">
        <v>3113</v>
      </c>
      <c r="F164" s="118">
        <v>33274</v>
      </c>
      <c r="G164" s="118">
        <v>169</v>
      </c>
      <c r="H164" s="118">
        <v>11969</v>
      </c>
      <c r="I164" s="118">
        <v>830</v>
      </c>
      <c r="J164" s="119">
        <f t="shared" si="25"/>
        <v>46242</v>
      </c>
      <c r="K164" s="144">
        <v>65.47</v>
      </c>
    </row>
    <row r="165" spans="1:11" ht="19.5" customHeight="1" x14ac:dyDescent="0.2">
      <c r="A165" s="71" t="s">
        <v>150</v>
      </c>
      <c r="B165" s="261"/>
      <c r="C165" s="261"/>
      <c r="D165" s="72"/>
      <c r="E165" s="21"/>
      <c r="F165" s="128"/>
      <c r="G165" s="128"/>
      <c r="H165" s="128"/>
      <c r="I165" s="128"/>
      <c r="J165" s="128"/>
      <c r="K165" s="148"/>
    </row>
    <row r="166" spans="1:11" ht="16.5" customHeight="1" x14ac:dyDescent="0.2">
      <c r="A166" s="75" t="s">
        <v>106</v>
      </c>
      <c r="B166" s="262">
        <v>600037371</v>
      </c>
      <c r="C166" s="262">
        <v>60447354</v>
      </c>
      <c r="D166" s="59">
        <v>91652000682</v>
      </c>
      <c r="E166" s="26">
        <v>3117</v>
      </c>
      <c r="F166" s="118">
        <v>10729</v>
      </c>
      <c r="G166" s="118">
        <v>68</v>
      </c>
      <c r="H166" s="118">
        <v>3864</v>
      </c>
      <c r="I166" s="118">
        <v>262</v>
      </c>
      <c r="J166" s="119">
        <f>F166+G166+H166+I166</f>
        <v>14923</v>
      </c>
      <c r="K166" s="144">
        <v>22.6</v>
      </c>
    </row>
    <row r="167" spans="1:11" ht="16.5" customHeight="1" x14ac:dyDescent="0.2">
      <c r="A167" s="71" t="s">
        <v>308</v>
      </c>
      <c r="B167" s="261"/>
      <c r="C167" s="261"/>
      <c r="D167" s="72"/>
      <c r="E167" s="21"/>
      <c r="F167" s="128"/>
      <c r="G167" s="128"/>
      <c r="H167" s="128"/>
      <c r="I167" s="128"/>
      <c r="J167" s="128"/>
      <c r="K167" s="148"/>
    </row>
    <row r="168" spans="1:11" ht="16.5" customHeight="1" thickBot="1" x14ac:dyDescent="0.25">
      <c r="A168" s="210" t="s">
        <v>456</v>
      </c>
      <c r="B168" s="271">
        <v>691011745</v>
      </c>
      <c r="C168" s="272" t="s">
        <v>563</v>
      </c>
      <c r="D168" s="97">
        <v>91652001546</v>
      </c>
      <c r="E168" s="32">
        <v>3117</v>
      </c>
      <c r="F168" s="207">
        <v>6160</v>
      </c>
      <c r="G168" s="207">
        <v>0</v>
      </c>
      <c r="H168" s="207">
        <v>2205</v>
      </c>
      <c r="I168" s="207">
        <v>152</v>
      </c>
      <c r="J168" s="208">
        <f>F168+G168+H168+I168</f>
        <v>8517</v>
      </c>
      <c r="K168" s="209">
        <v>13.02</v>
      </c>
    </row>
    <row r="169" spans="1:11" ht="19.5" customHeight="1" thickBot="1" x14ac:dyDescent="0.25">
      <c r="A169" s="83" t="s">
        <v>564</v>
      </c>
      <c r="B169" s="273"/>
      <c r="C169" s="273"/>
      <c r="D169" s="51"/>
      <c r="E169" s="34"/>
      <c r="F169" s="137">
        <f>SUM(F156:F168)</f>
        <v>467518</v>
      </c>
      <c r="G169" s="137">
        <f t="shared" ref="G169:K169" si="26">SUM(G156:G168)</f>
        <v>1515</v>
      </c>
      <c r="H169" s="137">
        <f t="shared" si="26"/>
        <v>167884</v>
      </c>
      <c r="I169" s="137">
        <f t="shared" si="26"/>
        <v>12039</v>
      </c>
      <c r="J169" s="137">
        <f t="shared" si="26"/>
        <v>648956</v>
      </c>
      <c r="K169" s="153">
        <f t="shared" si="26"/>
        <v>940.48000000000013</v>
      </c>
    </row>
    <row r="170" spans="1:11" ht="19.5" customHeight="1" x14ac:dyDescent="0.2">
      <c r="A170" s="53" t="s">
        <v>152</v>
      </c>
      <c r="B170" s="265"/>
      <c r="C170" s="265"/>
      <c r="D170" s="65"/>
      <c r="E170" s="16"/>
      <c r="F170" s="123"/>
      <c r="G170" s="123"/>
      <c r="H170" s="123"/>
      <c r="I170" s="123"/>
      <c r="J170" s="124"/>
      <c r="K170" s="147"/>
    </row>
    <row r="171" spans="1:11" ht="16.5" customHeight="1" x14ac:dyDescent="0.2">
      <c r="A171" s="75" t="s">
        <v>323</v>
      </c>
      <c r="B171" s="262">
        <v>600037045</v>
      </c>
      <c r="C171" s="262">
        <v>49367463</v>
      </c>
      <c r="D171" s="59">
        <v>91652000646</v>
      </c>
      <c r="E171" s="26">
        <v>3113</v>
      </c>
      <c r="F171" s="130">
        <v>66987</v>
      </c>
      <c r="G171" s="130">
        <v>199</v>
      </c>
      <c r="H171" s="130">
        <v>24049</v>
      </c>
      <c r="I171" s="130">
        <v>1630</v>
      </c>
      <c r="J171" s="119">
        <f t="shared" ref="J171:J179" si="27">F171+G171+H171+I171</f>
        <v>92865</v>
      </c>
      <c r="K171" s="149">
        <v>137.60999999999999</v>
      </c>
    </row>
    <row r="172" spans="1:11" ht="16.5" customHeight="1" x14ac:dyDescent="0.2">
      <c r="A172" s="75" t="s">
        <v>324</v>
      </c>
      <c r="B172" s="262">
        <v>600037126</v>
      </c>
      <c r="C172" s="262">
        <v>60437073</v>
      </c>
      <c r="D172" s="59">
        <v>91652000648</v>
      </c>
      <c r="E172" s="26">
        <v>3113</v>
      </c>
      <c r="F172" s="118">
        <v>30213</v>
      </c>
      <c r="G172" s="118">
        <v>254</v>
      </c>
      <c r="H172" s="118">
        <v>10902</v>
      </c>
      <c r="I172" s="118">
        <v>616</v>
      </c>
      <c r="J172" s="119">
        <f t="shared" si="27"/>
        <v>41985</v>
      </c>
      <c r="K172" s="144">
        <v>63.86</v>
      </c>
    </row>
    <row r="173" spans="1:11" ht="16.5" customHeight="1" x14ac:dyDescent="0.2">
      <c r="A173" s="75" t="s">
        <v>325</v>
      </c>
      <c r="B173" s="262">
        <v>600037118</v>
      </c>
      <c r="C173" s="262">
        <v>49367609</v>
      </c>
      <c r="D173" s="59">
        <v>91652000647</v>
      </c>
      <c r="E173" s="26">
        <v>3113</v>
      </c>
      <c r="F173" s="118">
        <v>29059</v>
      </c>
      <c r="G173" s="118">
        <v>211</v>
      </c>
      <c r="H173" s="118">
        <v>10474</v>
      </c>
      <c r="I173" s="118">
        <v>758</v>
      </c>
      <c r="J173" s="119">
        <f t="shared" si="27"/>
        <v>40502</v>
      </c>
      <c r="K173" s="144">
        <v>59.2</v>
      </c>
    </row>
    <row r="174" spans="1:11" ht="16.5" customHeight="1" x14ac:dyDescent="0.2">
      <c r="A174" s="75" t="s">
        <v>326</v>
      </c>
      <c r="B174" s="262">
        <v>600037517</v>
      </c>
      <c r="C174" s="262">
        <v>61387363</v>
      </c>
      <c r="D174" s="59">
        <v>91652000655</v>
      </c>
      <c r="E174" s="26">
        <v>3113</v>
      </c>
      <c r="F174" s="118">
        <v>47402</v>
      </c>
      <c r="G174" s="118">
        <v>46</v>
      </c>
      <c r="H174" s="118">
        <v>16986</v>
      </c>
      <c r="I174" s="118">
        <v>1191</v>
      </c>
      <c r="J174" s="119">
        <f t="shared" si="27"/>
        <v>65625</v>
      </c>
      <c r="K174" s="144">
        <v>94.679999999999993</v>
      </c>
    </row>
    <row r="175" spans="1:11" ht="16.5" customHeight="1" x14ac:dyDescent="0.2">
      <c r="A175" s="75" t="s">
        <v>327</v>
      </c>
      <c r="B175" s="262">
        <v>600037380</v>
      </c>
      <c r="C175" s="262">
        <v>61386685</v>
      </c>
      <c r="D175" s="59">
        <v>91652000652</v>
      </c>
      <c r="E175" s="26">
        <v>3113</v>
      </c>
      <c r="F175" s="118">
        <v>77912</v>
      </c>
      <c r="G175" s="118">
        <v>279</v>
      </c>
      <c r="H175" s="118">
        <v>27987</v>
      </c>
      <c r="I175" s="118">
        <v>1626</v>
      </c>
      <c r="J175" s="119">
        <f t="shared" si="27"/>
        <v>107804</v>
      </c>
      <c r="K175" s="144">
        <v>165.57999999999998</v>
      </c>
    </row>
    <row r="176" spans="1:11" ht="16.5" customHeight="1" x14ac:dyDescent="0.2">
      <c r="A176" s="75" t="s">
        <v>328</v>
      </c>
      <c r="B176" s="262">
        <v>600037436</v>
      </c>
      <c r="C176" s="262">
        <v>61388254</v>
      </c>
      <c r="D176" s="59">
        <v>91652000654</v>
      </c>
      <c r="E176" s="26">
        <v>3113</v>
      </c>
      <c r="F176" s="118">
        <v>29742</v>
      </c>
      <c r="G176" s="118">
        <v>156</v>
      </c>
      <c r="H176" s="118">
        <v>10700</v>
      </c>
      <c r="I176" s="118">
        <v>788</v>
      </c>
      <c r="J176" s="119">
        <f t="shared" si="27"/>
        <v>41386</v>
      </c>
      <c r="K176" s="144">
        <v>59.38</v>
      </c>
    </row>
    <row r="177" spans="1:11" ht="16.5" customHeight="1" x14ac:dyDescent="0.2">
      <c r="A177" s="75" t="s">
        <v>329</v>
      </c>
      <c r="B177" s="262">
        <v>600037525</v>
      </c>
      <c r="C177" s="262">
        <v>61386782</v>
      </c>
      <c r="D177" s="59">
        <v>91652000653</v>
      </c>
      <c r="E177" s="26">
        <v>3113</v>
      </c>
      <c r="F177" s="118">
        <v>34120</v>
      </c>
      <c r="G177" s="118">
        <v>178</v>
      </c>
      <c r="H177" s="118">
        <v>12275</v>
      </c>
      <c r="I177" s="118">
        <v>974</v>
      </c>
      <c r="J177" s="119">
        <f t="shared" si="27"/>
        <v>47547</v>
      </c>
      <c r="K177" s="144">
        <v>66.77000000000001</v>
      </c>
    </row>
    <row r="178" spans="1:11" ht="16.5" customHeight="1" x14ac:dyDescent="0.2">
      <c r="A178" s="91" t="s">
        <v>404</v>
      </c>
      <c r="B178" s="77">
        <v>600037410</v>
      </c>
      <c r="C178" s="59">
        <v>60437189</v>
      </c>
      <c r="D178" s="59">
        <v>91652000650</v>
      </c>
      <c r="E178" s="29">
        <v>3113</v>
      </c>
      <c r="F178" s="104">
        <v>38494</v>
      </c>
      <c r="G178" s="104">
        <v>85</v>
      </c>
      <c r="H178" s="104">
        <v>13810</v>
      </c>
      <c r="I178" s="104">
        <v>763</v>
      </c>
      <c r="J178" s="127">
        <f t="shared" si="27"/>
        <v>53152</v>
      </c>
      <c r="K178" s="107">
        <v>84.02</v>
      </c>
    </row>
    <row r="179" spans="1:11" ht="16.5" customHeight="1" x14ac:dyDescent="0.2">
      <c r="A179" s="75" t="s">
        <v>330</v>
      </c>
      <c r="B179" s="262">
        <v>600037444</v>
      </c>
      <c r="C179" s="262">
        <v>60437197</v>
      </c>
      <c r="D179" s="59">
        <v>91652000651</v>
      </c>
      <c r="E179" s="26">
        <v>3113</v>
      </c>
      <c r="F179" s="118">
        <v>23054</v>
      </c>
      <c r="G179" s="118">
        <v>7</v>
      </c>
      <c r="H179" s="118">
        <v>8256</v>
      </c>
      <c r="I179" s="118">
        <v>578</v>
      </c>
      <c r="J179" s="119">
        <f t="shared" si="27"/>
        <v>31895</v>
      </c>
      <c r="K179" s="144">
        <v>46.199999999999996</v>
      </c>
    </row>
    <row r="180" spans="1:11" ht="19.5" customHeight="1" x14ac:dyDescent="0.2">
      <c r="A180" s="71" t="s">
        <v>153</v>
      </c>
      <c r="B180" s="261"/>
      <c r="C180" s="261"/>
      <c r="D180" s="72"/>
      <c r="E180" s="21"/>
      <c r="F180" s="128"/>
      <c r="G180" s="128"/>
      <c r="H180" s="128"/>
      <c r="I180" s="128"/>
      <c r="J180" s="128"/>
      <c r="K180" s="148"/>
    </row>
    <row r="181" spans="1:11" ht="16.5" customHeight="1" x14ac:dyDescent="0.2">
      <c r="A181" s="75" t="s">
        <v>590</v>
      </c>
      <c r="B181" s="262">
        <v>600037258</v>
      </c>
      <c r="C181" s="262">
        <v>60437936</v>
      </c>
      <c r="D181" s="59">
        <v>91652000680</v>
      </c>
      <c r="E181" s="26">
        <v>3117</v>
      </c>
      <c r="F181" s="118">
        <v>10978</v>
      </c>
      <c r="G181" s="118">
        <v>144</v>
      </c>
      <c r="H181" s="118">
        <v>3979</v>
      </c>
      <c r="I181" s="118">
        <v>241</v>
      </c>
      <c r="J181" s="119">
        <f t="shared" ref="J181:J182" si="28">F181+G181+H181+I181</f>
        <v>15342</v>
      </c>
      <c r="K181" s="144">
        <v>23.93</v>
      </c>
    </row>
    <row r="182" spans="1:11" ht="16.5" customHeight="1" thickBot="1" x14ac:dyDescent="0.25">
      <c r="A182" s="100" t="s">
        <v>331</v>
      </c>
      <c r="B182" s="263">
        <v>600037134</v>
      </c>
      <c r="C182" s="263">
        <v>60437910</v>
      </c>
      <c r="D182" s="66">
        <v>91652000681</v>
      </c>
      <c r="E182" s="27">
        <v>3113</v>
      </c>
      <c r="F182" s="118">
        <v>50118</v>
      </c>
      <c r="G182" s="118">
        <v>296</v>
      </c>
      <c r="H182" s="118">
        <v>18042</v>
      </c>
      <c r="I182" s="118">
        <v>1131</v>
      </c>
      <c r="J182" s="121">
        <f t="shared" si="28"/>
        <v>69587</v>
      </c>
      <c r="K182" s="144">
        <v>103.7</v>
      </c>
    </row>
    <row r="183" spans="1:11" ht="19.5" customHeight="1" thickBot="1" x14ac:dyDescent="0.25">
      <c r="A183" s="63" t="s">
        <v>565</v>
      </c>
      <c r="B183" s="264"/>
      <c r="C183" s="264"/>
      <c r="D183" s="50"/>
      <c r="E183" s="28"/>
      <c r="F183" s="122">
        <f t="shared" ref="F183:K183" si="29">SUM(F171:F182)</f>
        <v>438079</v>
      </c>
      <c r="G183" s="122">
        <f t="shared" si="29"/>
        <v>1855</v>
      </c>
      <c r="H183" s="122">
        <f t="shared" si="29"/>
        <v>157460</v>
      </c>
      <c r="I183" s="122">
        <f t="shared" si="29"/>
        <v>10296</v>
      </c>
      <c r="J183" s="122">
        <f t="shared" si="29"/>
        <v>607690</v>
      </c>
      <c r="K183" s="146">
        <f t="shared" si="29"/>
        <v>904.93</v>
      </c>
    </row>
    <row r="184" spans="1:11" ht="19.5" customHeight="1" x14ac:dyDescent="0.2">
      <c r="A184" s="53" t="s">
        <v>155</v>
      </c>
      <c r="B184" s="265"/>
      <c r="C184" s="265"/>
      <c r="D184" s="65"/>
      <c r="E184" s="16"/>
      <c r="F184" s="123"/>
      <c r="G184" s="123"/>
      <c r="H184" s="123"/>
      <c r="I184" s="123"/>
      <c r="J184" s="124"/>
      <c r="K184" s="147"/>
    </row>
    <row r="185" spans="1:11" ht="15.75" customHeight="1" x14ac:dyDescent="0.2">
      <c r="A185" s="75" t="s">
        <v>107</v>
      </c>
      <c r="B185" s="262">
        <v>600038173</v>
      </c>
      <c r="C185" s="262">
        <v>67799612</v>
      </c>
      <c r="D185" s="59">
        <v>91652000665</v>
      </c>
      <c r="E185" s="26">
        <v>3113</v>
      </c>
      <c r="F185" s="118">
        <v>47172</v>
      </c>
      <c r="G185" s="118">
        <v>0</v>
      </c>
      <c r="H185" s="118">
        <v>16887</v>
      </c>
      <c r="I185" s="118">
        <v>1168</v>
      </c>
      <c r="J185" s="119">
        <f t="shared" ref="J185:J194" si="30">F185+G185+H185+I185</f>
        <v>65227</v>
      </c>
      <c r="K185" s="144">
        <v>90.63</v>
      </c>
    </row>
    <row r="186" spans="1:11" ht="16.5" customHeight="1" x14ac:dyDescent="0.2">
      <c r="A186" s="75" t="s">
        <v>108</v>
      </c>
      <c r="B186" s="262">
        <v>600038165</v>
      </c>
      <c r="C186" s="262">
        <v>62934368</v>
      </c>
      <c r="D186" s="59">
        <v>91652000660</v>
      </c>
      <c r="E186" s="26">
        <v>3113</v>
      </c>
      <c r="F186" s="118">
        <v>37776</v>
      </c>
      <c r="G186" s="118">
        <v>51</v>
      </c>
      <c r="H186" s="118">
        <v>13541</v>
      </c>
      <c r="I186" s="118">
        <v>983</v>
      </c>
      <c r="J186" s="119">
        <f t="shared" si="30"/>
        <v>52351</v>
      </c>
      <c r="K186" s="144">
        <v>74.77</v>
      </c>
    </row>
    <row r="187" spans="1:11" ht="25.5" x14ac:dyDescent="0.2">
      <c r="A187" s="75" t="s">
        <v>332</v>
      </c>
      <c r="B187" s="262">
        <v>600038513</v>
      </c>
      <c r="C187" s="262">
        <v>61385620</v>
      </c>
      <c r="D187" s="59">
        <v>91652000658</v>
      </c>
      <c r="E187" s="26">
        <v>3113</v>
      </c>
      <c r="F187" s="118">
        <v>55991</v>
      </c>
      <c r="G187" s="118">
        <v>0</v>
      </c>
      <c r="H187" s="118">
        <v>20045</v>
      </c>
      <c r="I187" s="118">
        <v>1345</v>
      </c>
      <c r="J187" s="119">
        <f t="shared" si="30"/>
        <v>77381</v>
      </c>
      <c r="K187" s="144">
        <v>113.24</v>
      </c>
    </row>
    <row r="188" spans="1:11" ht="16.5" customHeight="1" x14ac:dyDescent="0.2">
      <c r="A188" s="75" t="s">
        <v>333</v>
      </c>
      <c r="B188" s="262">
        <v>600038262</v>
      </c>
      <c r="C188" s="262">
        <v>62934309</v>
      </c>
      <c r="D188" s="59">
        <v>91652000659</v>
      </c>
      <c r="E188" s="26">
        <v>3113</v>
      </c>
      <c r="F188" s="118">
        <v>26172</v>
      </c>
      <c r="G188" s="118">
        <v>0</v>
      </c>
      <c r="H188" s="118">
        <v>9370</v>
      </c>
      <c r="I188" s="118">
        <v>554</v>
      </c>
      <c r="J188" s="119">
        <f t="shared" si="30"/>
        <v>36096</v>
      </c>
      <c r="K188" s="144">
        <v>53.78</v>
      </c>
    </row>
    <row r="189" spans="1:11" ht="16.5" customHeight="1" x14ac:dyDescent="0.2">
      <c r="A189" s="75" t="s">
        <v>334</v>
      </c>
      <c r="B189" s="262">
        <v>600038521</v>
      </c>
      <c r="C189" s="262">
        <v>67365744</v>
      </c>
      <c r="D189" s="59">
        <v>91652000662</v>
      </c>
      <c r="E189" s="26">
        <v>3113</v>
      </c>
      <c r="F189" s="118">
        <v>29903</v>
      </c>
      <c r="G189" s="118">
        <v>63</v>
      </c>
      <c r="H189" s="118">
        <v>10727</v>
      </c>
      <c r="I189" s="118">
        <v>847</v>
      </c>
      <c r="J189" s="119">
        <f t="shared" si="30"/>
        <v>41540</v>
      </c>
      <c r="K189" s="144">
        <v>59.64</v>
      </c>
    </row>
    <row r="190" spans="1:11" ht="16.5" customHeight="1" x14ac:dyDescent="0.2">
      <c r="A190" s="75" t="s">
        <v>109</v>
      </c>
      <c r="B190" s="262">
        <v>600038408</v>
      </c>
      <c r="C190" s="262">
        <v>67365213</v>
      </c>
      <c r="D190" s="59">
        <v>91652000663</v>
      </c>
      <c r="E190" s="26">
        <v>3113</v>
      </c>
      <c r="F190" s="118">
        <v>52538</v>
      </c>
      <c r="G190" s="118">
        <v>0</v>
      </c>
      <c r="H190" s="118">
        <v>18809</v>
      </c>
      <c r="I190" s="118">
        <v>1388</v>
      </c>
      <c r="J190" s="119">
        <f t="shared" si="30"/>
        <v>72735</v>
      </c>
      <c r="K190" s="144">
        <v>98.67</v>
      </c>
    </row>
    <row r="191" spans="1:11" x14ac:dyDescent="0.2">
      <c r="A191" s="75" t="s">
        <v>110</v>
      </c>
      <c r="B191" s="262">
        <v>600038271</v>
      </c>
      <c r="C191" s="262">
        <v>61385531</v>
      </c>
      <c r="D191" s="59">
        <v>91652000661</v>
      </c>
      <c r="E191" s="26">
        <v>3113</v>
      </c>
      <c r="F191" s="118">
        <v>46318</v>
      </c>
      <c r="G191" s="118">
        <v>34</v>
      </c>
      <c r="H191" s="118">
        <v>16593</v>
      </c>
      <c r="I191" s="118">
        <v>1252</v>
      </c>
      <c r="J191" s="119">
        <f t="shared" si="30"/>
        <v>64197</v>
      </c>
      <c r="K191" s="144">
        <v>89.96</v>
      </c>
    </row>
    <row r="192" spans="1:11" ht="16.5" customHeight="1" x14ac:dyDescent="0.2">
      <c r="A192" s="75" t="s">
        <v>111</v>
      </c>
      <c r="B192" s="262">
        <v>600038483</v>
      </c>
      <c r="C192" s="262">
        <v>70101078</v>
      </c>
      <c r="D192" s="59">
        <v>91652000667</v>
      </c>
      <c r="E192" s="26">
        <v>3113</v>
      </c>
      <c r="F192" s="118">
        <v>33819</v>
      </c>
      <c r="G192" s="118">
        <v>51</v>
      </c>
      <c r="H192" s="118">
        <v>12124</v>
      </c>
      <c r="I192" s="118">
        <v>853</v>
      </c>
      <c r="J192" s="119">
        <f t="shared" si="30"/>
        <v>46847</v>
      </c>
      <c r="K192" s="144">
        <v>65.740000000000009</v>
      </c>
    </row>
    <row r="193" spans="1:11" ht="16.5" customHeight="1" x14ac:dyDescent="0.2">
      <c r="A193" s="75" t="s">
        <v>335</v>
      </c>
      <c r="B193" s="262">
        <v>600038220</v>
      </c>
      <c r="C193" s="262">
        <v>61385611</v>
      </c>
      <c r="D193" s="59">
        <v>91652000656</v>
      </c>
      <c r="E193" s="26">
        <v>3117</v>
      </c>
      <c r="F193" s="118">
        <v>21193</v>
      </c>
      <c r="G193" s="118">
        <v>13</v>
      </c>
      <c r="H193" s="118">
        <v>7591</v>
      </c>
      <c r="I193" s="118">
        <v>461</v>
      </c>
      <c r="J193" s="119">
        <f t="shared" si="30"/>
        <v>29258</v>
      </c>
      <c r="K193" s="144">
        <v>44.699999999999996</v>
      </c>
    </row>
    <row r="194" spans="1:11" x14ac:dyDescent="0.2">
      <c r="A194" s="75" t="s">
        <v>112</v>
      </c>
      <c r="B194" s="262">
        <v>600038181</v>
      </c>
      <c r="C194" s="262">
        <v>68407904</v>
      </c>
      <c r="D194" s="59">
        <v>91652000664</v>
      </c>
      <c r="E194" s="26">
        <v>3113</v>
      </c>
      <c r="F194" s="118">
        <v>50162</v>
      </c>
      <c r="G194" s="118">
        <v>76</v>
      </c>
      <c r="H194" s="118">
        <v>17984</v>
      </c>
      <c r="I194" s="118">
        <v>1161</v>
      </c>
      <c r="J194" s="119">
        <f t="shared" si="30"/>
        <v>69383</v>
      </c>
      <c r="K194" s="144">
        <v>103.69999999999999</v>
      </c>
    </row>
    <row r="195" spans="1:11" ht="19.5" customHeight="1" x14ac:dyDescent="0.2">
      <c r="A195" s="53" t="s">
        <v>156</v>
      </c>
      <c r="B195" s="265"/>
      <c r="C195" s="265"/>
      <c r="D195" s="65"/>
      <c r="E195" s="16"/>
      <c r="F195" s="123"/>
      <c r="G195" s="123"/>
      <c r="H195" s="123"/>
      <c r="I195" s="123"/>
      <c r="J195" s="123"/>
      <c r="K195" s="147"/>
    </row>
    <row r="196" spans="1:11" ht="16.5" customHeight="1" thickBot="1" x14ac:dyDescent="0.25">
      <c r="A196" s="100" t="s">
        <v>491</v>
      </c>
      <c r="B196" s="263">
        <v>600038254</v>
      </c>
      <c r="C196" s="263">
        <v>47611219</v>
      </c>
      <c r="D196" s="66">
        <v>91652000688</v>
      </c>
      <c r="E196" s="27">
        <v>3113</v>
      </c>
      <c r="F196" s="120">
        <v>27183</v>
      </c>
      <c r="G196" s="120">
        <v>0</v>
      </c>
      <c r="H196" s="120">
        <v>9732</v>
      </c>
      <c r="I196" s="120">
        <v>727</v>
      </c>
      <c r="J196" s="121">
        <f>F196+G196+H196+I196</f>
        <v>37642</v>
      </c>
      <c r="K196" s="145">
        <v>52.63</v>
      </c>
    </row>
    <row r="197" spans="1:11" ht="19.5" customHeight="1" thickBot="1" x14ac:dyDescent="0.25">
      <c r="A197" s="63" t="s">
        <v>566</v>
      </c>
      <c r="B197" s="264"/>
      <c r="C197" s="264"/>
      <c r="D197" s="50"/>
      <c r="E197" s="28"/>
      <c r="F197" s="122">
        <f t="shared" ref="F197:I197" si="31">SUM(F185:F196)</f>
        <v>428227</v>
      </c>
      <c r="G197" s="122">
        <f t="shared" si="31"/>
        <v>288</v>
      </c>
      <c r="H197" s="122">
        <f t="shared" si="31"/>
        <v>153403</v>
      </c>
      <c r="I197" s="122">
        <f t="shared" si="31"/>
        <v>10739</v>
      </c>
      <c r="J197" s="122">
        <f t="shared" ref="J197:K197" si="32">SUM(J185:J196)</f>
        <v>592657</v>
      </c>
      <c r="K197" s="146">
        <f t="shared" si="32"/>
        <v>847.45999999999992</v>
      </c>
    </row>
    <row r="198" spans="1:11" ht="19.5" customHeight="1" x14ac:dyDescent="0.2">
      <c r="A198" s="53" t="s">
        <v>158</v>
      </c>
      <c r="B198" s="265"/>
      <c r="C198" s="265"/>
      <c r="D198" s="65"/>
      <c r="E198" s="16"/>
      <c r="F198" s="123"/>
      <c r="G198" s="123"/>
      <c r="H198" s="123"/>
      <c r="I198" s="123"/>
      <c r="J198" s="124"/>
      <c r="K198" s="147"/>
    </row>
    <row r="199" spans="1:11" ht="16.5" customHeight="1" x14ac:dyDescent="0.2">
      <c r="A199" s="75" t="s">
        <v>406</v>
      </c>
      <c r="B199" s="262">
        <v>600040496</v>
      </c>
      <c r="C199" s="262">
        <v>63832836</v>
      </c>
      <c r="D199" s="59">
        <v>91652000673</v>
      </c>
      <c r="E199" s="26">
        <v>3113</v>
      </c>
      <c r="F199" s="118">
        <v>33130</v>
      </c>
      <c r="G199" s="118">
        <v>135</v>
      </c>
      <c r="H199" s="118">
        <v>11906</v>
      </c>
      <c r="I199" s="118">
        <v>924</v>
      </c>
      <c r="J199" s="118">
        <f t="shared" ref="J199:J204" si="33">F199+G199+H199+I199</f>
        <v>46095</v>
      </c>
      <c r="K199" s="144">
        <v>64.48</v>
      </c>
    </row>
    <row r="200" spans="1:11" ht="16.5" customHeight="1" x14ac:dyDescent="0.2">
      <c r="A200" s="75" t="s">
        <v>504</v>
      </c>
      <c r="B200" s="262">
        <v>600040577</v>
      </c>
      <c r="C200" s="262">
        <v>61386898</v>
      </c>
      <c r="D200" s="59">
        <v>91652000671</v>
      </c>
      <c r="E200" s="26">
        <v>3113</v>
      </c>
      <c r="F200" s="118">
        <v>38873</v>
      </c>
      <c r="G200" s="118">
        <v>59</v>
      </c>
      <c r="H200" s="118">
        <v>13936</v>
      </c>
      <c r="I200" s="118">
        <v>1036</v>
      </c>
      <c r="J200" s="118">
        <f t="shared" si="33"/>
        <v>53904</v>
      </c>
      <c r="K200" s="144">
        <v>74.67</v>
      </c>
    </row>
    <row r="201" spans="1:11" ht="16.5" customHeight="1" x14ac:dyDescent="0.2">
      <c r="A201" s="75" t="s">
        <v>113</v>
      </c>
      <c r="B201" s="262">
        <v>600040356</v>
      </c>
      <c r="C201" s="262">
        <v>49625128</v>
      </c>
      <c r="D201" s="59">
        <v>91652000668</v>
      </c>
      <c r="E201" s="26">
        <v>3113</v>
      </c>
      <c r="F201" s="118">
        <v>26473</v>
      </c>
      <c r="G201" s="118">
        <v>207</v>
      </c>
      <c r="H201" s="118">
        <v>9547</v>
      </c>
      <c r="I201" s="118">
        <v>698</v>
      </c>
      <c r="J201" s="118">
        <f t="shared" si="33"/>
        <v>36925</v>
      </c>
      <c r="K201" s="144">
        <v>53.38</v>
      </c>
    </row>
    <row r="202" spans="1:11" ht="16.5" customHeight="1" x14ac:dyDescent="0.2">
      <c r="A202" s="75" t="s">
        <v>114</v>
      </c>
      <c r="B202" s="262">
        <v>600040585</v>
      </c>
      <c r="C202" s="262">
        <v>61381233</v>
      </c>
      <c r="D202" s="59">
        <v>91652000669</v>
      </c>
      <c r="E202" s="26">
        <v>3113</v>
      </c>
      <c r="F202" s="118">
        <v>48716</v>
      </c>
      <c r="G202" s="118">
        <v>114</v>
      </c>
      <c r="H202" s="118">
        <v>17479</v>
      </c>
      <c r="I202" s="118">
        <v>1333</v>
      </c>
      <c r="J202" s="118">
        <f t="shared" si="33"/>
        <v>67642</v>
      </c>
      <c r="K202" s="144">
        <v>92.42</v>
      </c>
    </row>
    <row r="203" spans="1:11" ht="16.5" customHeight="1" x14ac:dyDescent="0.2">
      <c r="A203" s="75" t="s">
        <v>567</v>
      </c>
      <c r="B203" s="262">
        <v>600040364</v>
      </c>
      <c r="C203" s="262">
        <v>70885168</v>
      </c>
      <c r="D203" s="59">
        <v>91652000672</v>
      </c>
      <c r="E203" s="26">
        <v>3113</v>
      </c>
      <c r="F203" s="118">
        <v>23732</v>
      </c>
      <c r="G203" s="118">
        <v>127</v>
      </c>
      <c r="H203" s="118">
        <v>8539</v>
      </c>
      <c r="I203" s="118">
        <v>682</v>
      </c>
      <c r="J203" s="118">
        <f t="shared" si="33"/>
        <v>33080</v>
      </c>
      <c r="K203" s="144">
        <v>45.11</v>
      </c>
    </row>
    <row r="204" spans="1:11" ht="16.5" customHeight="1" x14ac:dyDescent="0.2">
      <c r="A204" s="75" t="s">
        <v>115</v>
      </c>
      <c r="B204" s="262">
        <v>600040381</v>
      </c>
      <c r="C204" s="262">
        <v>61386618</v>
      </c>
      <c r="D204" s="59">
        <v>91652000670</v>
      </c>
      <c r="E204" s="26">
        <v>3113</v>
      </c>
      <c r="F204" s="118">
        <v>46332</v>
      </c>
      <c r="G204" s="118">
        <v>186</v>
      </c>
      <c r="H204" s="118">
        <v>16650</v>
      </c>
      <c r="I204" s="118">
        <v>1209</v>
      </c>
      <c r="J204" s="118">
        <f t="shared" si="33"/>
        <v>64377</v>
      </c>
      <c r="K204" s="144">
        <v>93.33</v>
      </c>
    </row>
    <row r="205" spans="1:11" ht="19.5" customHeight="1" x14ac:dyDescent="0.2">
      <c r="A205" s="71" t="s">
        <v>159</v>
      </c>
      <c r="B205" s="261"/>
      <c r="C205" s="261"/>
      <c r="D205" s="72"/>
      <c r="E205" s="21"/>
      <c r="F205" s="123"/>
      <c r="G205" s="123"/>
      <c r="H205" s="123"/>
      <c r="I205" s="123"/>
      <c r="J205" s="138"/>
      <c r="K205" s="154"/>
    </row>
    <row r="206" spans="1:11" ht="16.5" customHeight="1" thickBot="1" x14ac:dyDescent="0.25">
      <c r="A206" s="100" t="s">
        <v>116</v>
      </c>
      <c r="B206" s="263">
        <v>600040461</v>
      </c>
      <c r="C206" s="263">
        <v>45246025</v>
      </c>
      <c r="D206" s="66">
        <v>91652000704</v>
      </c>
      <c r="E206" s="27">
        <v>3113</v>
      </c>
      <c r="F206" s="139">
        <v>19994</v>
      </c>
      <c r="G206" s="139">
        <v>127</v>
      </c>
      <c r="H206" s="139">
        <v>7201</v>
      </c>
      <c r="I206" s="140">
        <v>553</v>
      </c>
      <c r="J206" s="120">
        <f>F206+G206+H206+I206</f>
        <v>27875</v>
      </c>
      <c r="K206" s="155">
        <v>40.339999999999996</v>
      </c>
    </row>
    <row r="207" spans="1:11" ht="19.5" customHeight="1" thickBot="1" x14ac:dyDescent="0.25">
      <c r="A207" s="63" t="s">
        <v>568</v>
      </c>
      <c r="B207" s="264"/>
      <c r="C207" s="264"/>
      <c r="D207" s="50"/>
      <c r="E207" s="28"/>
      <c r="F207" s="122">
        <f t="shared" ref="F207:I207" si="34">SUM(F199:F206)</f>
        <v>237250</v>
      </c>
      <c r="G207" s="122">
        <f t="shared" si="34"/>
        <v>955</v>
      </c>
      <c r="H207" s="122">
        <f t="shared" si="34"/>
        <v>85258</v>
      </c>
      <c r="I207" s="122">
        <f t="shared" si="34"/>
        <v>6435</v>
      </c>
      <c r="J207" s="122">
        <f t="shared" ref="J207:K207" si="35">SUM(J199:J206)</f>
        <v>329898</v>
      </c>
      <c r="K207" s="146">
        <f t="shared" si="35"/>
        <v>463.72999999999996</v>
      </c>
    </row>
    <row r="208" spans="1:11" ht="19.5" customHeight="1" x14ac:dyDescent="0.2">
      <c r="A208" s="53" t="s">
        <v>161</v>
      </c>
      <c r="B208" s="265"/>
      <c r="C208" s="265"/>
      <c r="D208" s="65"/>
      <c r="E208" s="16"/>
      <c r="F208" s="141"/>
      <c r="G208" s="141"/>
      <c r="H208" s="141"/>
      <c r="I208" s="141"/>
      <c r="J208" s="142"/>
      <c r="K208" s="147"/>
    </row>
    <row r="209" spans="1:11" ht="16.5" customHeight="1" x14ac:dyDescent="0.2">
      <c r="A209" s="75" t="s">
        <v>117</v>
      </c>
      <c r="B209" s="262">
        <v>600041298</v>
      </c>
      <c r="C209" s="262">
        <v>62930729</v>
      </c>
      <c r="D209" s="59">
        <v>91652000675</v>
      </c>
      <c r="E209" s="26">
        <v>3113</v>
      </c>
      <c r="F209" s="118">
        <v>33867</v>
      </c>
      <c r="G209" s="118">
        <v>8</v>
      </c>
      <c r="H209" s="118">
        <v>12127</v>
      </c>
      <c r="I209" s="118">
        <v>952</v>
      </c>
      <c r="J209" s="118">
        <f t="shared" ref="J209:J213" si="36">F209+G209+H209+I209</f>
        <v>46954</v>
      </c>
      <c r="K209" s="147">
        <v>66.970000000000013</v>
      </c>
    </row>
    <row r="210" spans="1:11" ht="16.5" customHeight="1" x14ac:dyDescent="0.2">
      <c r="A210" s="75" t="s">
        <v>407</v>
      </c>
      <c r="B210" s="262">
        <v>600041271</v>
      </c>
      <c r="C210" s="262">
        <v>47611332</v>
      </c>
      <c r="D210" s="59">
        <v>91652000674</v>
      </c>
      <c r="E210" s="26">
        <v>3113</v>
      </c>
      <c r="F210" s="118">
        <v>35417</v>
      </c>
      <c r="G210" s="118">
        <v>77</v>
      </c>
      <c r="H210" s="130">
        <v>12705</v>
      </c>
      <c r="I210" s="130">
        <v>1090</v>
      </c>
      <c r="J210" s="118">
        <f t="shared" si="36"/>
        <v>49289</v>
      </c>
      <c r="K210" s="147">
        <v>69.47</v>
      </c>
    </row>
    <row r="211" spans="1:11" ht="16.5" customHeight="1" x14ac:dyDescent="0.2">
      <c r="A211" s="75" t="s">
        <v>118</v>
      </c>
      <c r="B211" s="262">
        <v>600041247</v>
      </c>
      <c r="C211" s="262">
        <v>63831589</v>
      </c>
      <c r="D211" s="59">
        <v>91652000676</v>
      </c>
      <c r="E211" s="26">
        <v>3113</v>
      </c>
      <c r="F211" s="118">
        <v>30834</v>
      </c>
      <c r="G211" s="118">
        <v>87</v>
      </c>
      <c r="H211" s="130">
        <v>11068</v>
      </c>
      <c r="I211" s="130">
        <v>851</v>
      </c>
      <c r="J211" s="118">
        <f t="shared" si="36"/>
        <v>42840</v>
      </c>
      <c r="K211" s="147">
        <v>58.87</v>
      </c>
    </row>
    <row r="212" spans="1:11" ht="16.5" customHeight="1" x14ac:dyDescent="0.2">
      <c r="A212" s="75" t="s">
        <v>119</v>
      </c>
      <c r="B212" s="262">
        <v>600041263</v>
      </c>
      <c r="C212" s="262">
        <v>63831686</v>
      </c>
      <c r="D212" s="59">
        <v>91652000678</v>
      </c>
      <c r="E212" s="26">
        <v>3113</v>
      </c>
      <c r="F212" s="118">
        <v>25620</v>
      </c>
      <c r="G212" s="125">
        <v>68</v>
      </c>
      <c r="H212" s="130">
        <v>9195</v>
      </c>
      <c r="I212" s="130">
        <v>750</v>
      </c>
      <c r="J212" s="118">
        <f t="shared" si="36"/>
        <v>35633</v>
      </c>
      <c r="K212" s="147">
        <v>50.49</v>
      </c>
    </row>
    <row r="213" spans="1:11" ht="16.5" customHeight="1" x14ac:dyDescent="0.2">
      <c r="A213" s="75" t="s">
        <v>120</v>
      </c>
      <c r="B213" s="262">
        <v>600041255</v>
      </c>
      <c r="C213" s="262">
        <v>63831678</v>
      </c>
      <c r="D213" s="59">
        <v>91652000677</v>
      </c>
      <c r="E213" s="26">
        <v>3113</v>
      </c>
      <c r="F213" s="118">
        <v>38963</v>
      </c>
      <c r="G213" s="118">
        <v>21</v>
      </c>
      <c r="H213" s="130">
        <v>13956</v>
      </c>
      <c r="I213" s="130">
        <v>1049</v>
      </c>
      <c r="J213" s="118">
        <f t="shared" si="36"/>
        <v>53989</v>
      </c>
      <c r="K213" s="147">
        <v>76.02</v>
      </c>
    </row>
    <row r="214" spans="1:11" ht="19.5" customHeight="1" x14ac:dyDescent="0.2">
      <c r="A214" s="71" t="s">
        <v>162</v>
      </c>
      <c r="B214" s="261"/>
      <c r="C214" s="261"/>
      <c r="D214" s="72"/>
      <c r="E214" s="21"/>
      <c r="F214" s="128"/>
      <c r="G214" s="128"/>
      <c r="H214" s="128"/>
      <c r="I214" s="128"/>
      <c r="J214" s="128"/>
      <c r="K214" s="148"/>
    </row>
    <row r="215" spans="1:11" ht="16.5" customHeight="1" x14ac:dyDescent="0.2">
      <c r="A215" s="75" t="s">
        <v>121</v>
      </c>
      <c r="B215" s="262">
        <v>600041336</v>
      </c>
      <c r="C215" s="262">
        <v>70926280</v>
      </c>
      <c r="D215" s="59">
        <v>91652001359</v>
      </c>
      <c r="E215" s="26">
        <v>3117</v>
      </c>
      <c r="F215" s="118">
        <v>12822</v>
      </c>
      <c r="G215" s="118">
        <v>173</v>
      </c>
      <c r="H215" s="118">
        <v>4649</v>
      </c>
      <c r="I215" s="118">
        <v>350</v>
      </c>
      <c r="J215" s="118">
        <f>F215+G215+H215+I215</f>
        <v>17994</v>
      </c>
      <c r="K215" s="147">
        <v>27.369999999999997</v>
      </c>
    </row>
    <row r="216" spans="1:11" ht="19.5" customHeight="1" x14ac:dyDescent="0.2">
      <c r="A216" s="71" t="s">
        <v>163</v>
      </c>
      <c r="B216" s="261"/>
      <c r="C216" s="261"/>
      <c r="D216" s="72"/>
      <c r="E216" s="21"/>
      <c r="F216" s="123"/>
      <c r="G216" s="128"/>
      <c r="H216" s="128"/>
      <c r="I216" s="128"/>
      <c r="J216" s="128"/>
      <c r="K216" s="148"/>
    </row>
    <row r="217" spans="1:11" ht="16.5" customHeight="1" x14ac:dyDescent="0.2">
      <c r="A217" s="75" t="s">
        <v>122</v>
      </c>
      <c r="B217" s="262">
        <v>600041361</v>
      </c>
      <c r="C217" s="262">
        <v>70888825</v>
      </c>
      <c r="D217" s="59">
        <v>91652000715</v>
      </c>
      <c r="E217" s="26">
        <v>3113</v>
      </c>
      <c r="F217" s="118">
        <v>34255</v>
      </c>
      <c r="G217" s="120">
        <v>21</v>
      </c>
      <c r="H217" s="118">
        <v>12271</v>
      </c>
      <c r="I217" s="118">
        <v>846</v>
      </c>
      <c r="J217" s="118">
        <f>F217+G217+H217+I217</f>
        <v>47393</v>
      </c>
      <c r="K217" s="147">
        <v>67.98</v>
      </c>
    </row>
    <row r="218" spans="1:11" ht="19.5" customHeight="1" x14ac:dyDescent="0.2">
      <c r="A218" s="71" t="s">
        <v>164</v>
      </c>
      <c r="B218" s="261"/>
      <c r="C218" s="261"/>
      <c r="D218" s="72"/>
      <c r="E218" s="21"/>
      <c r="F218" s="128"/>
      <c r="G218" s="128"/>
      <c r="H218" s="128"/>
      <c r="I218" s="128"/>
      <c r="J218" s="128"/>
      <c r="K218" s="148"/>
    </row>
    <row r="219" spans="1:11" ht="16.5" customHeight="1" x14ac:dyDescent="0.2">
      <c r="A219" s="75" t="s">
        <v>426</v>
      </c>
      <c r="B219" s="262">
        <v>600041221</v>
      </c>
      <c r="C219" s="262">
        <v>71008314</v>
      </c>
      <c r="D219" s="59">
        <v>91652001360</v>
      </c>
      <c r="E219" s="26">
        <v>3113</v>
      </c>
      <c r="F219" s="118">
        <v>34954</v>
      </c>
      <c r="G219" s="118">
        <v>176</v>
      </c>
      <c r="H219" s="118">
        <v>12573</v>
      </c>
      <c r="I219" s="118">
        <v>876</v>
      </c>
      <c r="J219" s="118">
        <f>F219+G219+H219+I219</f>
        <v>48579</v>
      </c>
      <c r="K219" s="147">
        <v>68.47</v>
      </c>
    </row>
    <row r="220" spans="1:11" ht="19.5" customHeight="1" x14ac:dyDescent="0.2">
      <c r="A220" s="71" t="s">
        <v>257</v>
      </c>
      <c r="B220" s="261"/>
      <c r="C220" s="261"/>
      <c r="D220" s="72"/>
      <c r="E220" s="21"/>
      <c r="F220" s="128"/>
      <c r="G220" s="128"/>
      <c r="H220" s="128"/>
      <c r="I220" s="128"/>
      <c r="J220" s="128"/>
      <c r="K220" s="148"/>
    </row>
    <row r="221" spans="1:11" ht="16.5" customHeight="1" thickBot="1" x14ac:dyDescent="0.25">
      <c r="A221" s="100" t="s">
        <v>503</v>
      </c>
      <c r="B221" s="263">
        <v>600041352</v>
      </c>
      <c r="C221" s="263">
        <v>70885451</v>
      </c>
      <c r="D221" s="66">
        <v>91652000717</v>
      </c>
      <c r="E221" s="27">
        <v>3113</v>
      </c>
      <c r="F221" s="118">
        <v>14072</v>
      </c>
      <c r="G221" s="118">
        <v>58</v>
      </c>
      <c r="H221" s="118">
        <v>5057</v>
      </c>
      <c r="I221" s="118">
        <v>341</v>
      </c>
      <c r="J221" s="118">
        <f>F221+G221+H221+I221</f>
        <v>19528</v>
      </c>
      <c r="K221" s="147">
        <v>29.39</v>
      </c>
    </row>
    <row r="222" spans="1:11" ht="19.5" customHeight="1" thickBot="1" x14ac:dyDescent="0.25">
      <c r="A222" s="63" t="s">
        <v>569</v>
      </c>
      <c r="B222" s="264"/>
      <c r="C222" s="264"/>
      <c r="D222" s="50"/>
      <c r="E222" s="28"/>
      <c r="F222" s="122">
        <f t="shared" ref="F222:J222" si="37">SUM(F209:F221)</f>
        <v>260804</v>
      </c>
      <c r="G222" s="122">
        <f t="shared" si="37"/>
        <v>689</v>
      </c>
      <c r="H222" s="122">
        <f t="shared" si="37"/>
        <v>93601</v>
      </c>
      <c r="I222" s="122">
        <f t="shared" si="37"/>
        <v>7105</v>
      </c>
      <c r="J222" s="122">
        <f t="shared" si="37"/>
        <v>362199</v>
      </c>
      <c r="K222" s="146">
        <f t="shared" ref="K222" si="38">SUM(K209:K221)</f>
        <v>515.03</v>
      </c>
    </row>
    <row r="223" spans="1:11" ht="19.5" customHeight="1" x14ac:dyDescent="0.2">
      <c r="A223" s="53" t="s">
        <v>166</v>
      </c>
      <c r="B223" s="265"/>
      <c r="C223" s="265"/>
      <c r="D223" s="65"/>
      <c r="E223" s="16"/>
      <c r="F223" s="123"/>
      <c r="G223" s="123"/>
      <c r="H223" s="123"/>
      <c r="I223" s="123"/>
      <c r="J223" s="124"/>
      <c r="K223" s="147"/>
    </row>
    <row r="224" spans="1:11" ht="16.5" customHeight="1" x14ac:dyDescent="0.2">
      <c r="A224" s="75" t="s">
        <v>345</v>
      </c>
      <c r="B224" s="262">
        <v>600038203</v>
      </c>
      <c r="C224" s="262">
        <v>70874263</v>
      </c>
      <c r="D224" s="59">
        <v>91652000718</v>
      </c>
      <c r="E224" s="26">
        <v>3113</v>
      </c>
      <c r="F224" s="118">
        <v>46284</v>
      </c>
      <c r="G224" s="118">
        <v>85</v>
      </c>
      <c r="H224" s="118">
        <v>16598</v>
      </c>
      <c r="I224" s="118">
        <v>1336</v>
      </c>
      <c r="J224" s="119">
        <f>F224+G224+H224+I224</f>
        <v>64303</v>
      </c>
      <c r="K224" s="144">
        <v>85.22</v>
      </c>
    </row>
    <row r="225" spans="1:11" ht="19.5" customHeight="1" x14ac:dyDescent="0.2">
      <c r="A225" s="71" t="s">
        <v>167</v>
      </c>
      <c r="B225" s="261"/>
      <c r="C225" s="261"/>
      <c r="D225" s="72"/>
      <c r="E225" s="21"/>
      <c r="F225" s="128"/>
      <c r="G225" s="128"/>
      <c r="H225" s="128"/>
      <c r="I225" s="128"/>
      <c r="J225" s="128"/>
      <c r="K225" s="148"/>
    </row>
    <row r="226" spans="1:11" ht="16.5" customHeight="1" x14ac:dyDescent="0.2">
      <c r="A226" s="75" t="s">
        <v>418</v>
      </c>
      <c r="B226" s="262">
        <v>600038335</v>
      </c>
      <c r="C226" s="262">
        <v>70108145</v>
      </c>
      <c r="D226" s="59">
        <v>91652000690</v>
      </c>
      <c r="E226" s="26">
        <v>3113</v>
      </c>
      <c r="F226" s="118">
        <v>21961</v>
      </c>
      <c r="G226" s="118">
        <v>85</v>
      </c>
      <c r="H226" s="118">
        <v>7891</v>
      </c>
      <c r="I226" s="118">
        <v>555</v>
      </c>
      <c r="J226" s="119">
        <f>F226+G226+H226+I226</f>
        <v>30492</v>
      </c>
      <c r="K226" s="144">
        <v>46.440000000000005</v>
      </c>
    </row>
    <row r="227" spans="1:11" ht="19.5" customHeight="1" x14ac:dyDescent="0.2">
      <c r="A227" s="71" t="s">
        <v>170</v>
      </c>
      <c r="B227" s="261"/>
      <c r="C227" s="261"/>
      <c r="D227" s="72"/>
      <c r="E227" s="21"/>
      <c r="F227" s="128"/>
      <c r="G227" s="128"/>
      <c r="H227" s="128"/>
      <c r="I227" s="128"/>
      <c r="J227" s="128"/>
      <c r="K227" s="148"/>
    </row>
    <row r="228" spans="1:11" ht="15.75" customHeight="1" x14ac:dyDescent="0.2">
      <c r="A228" s="75" t="s">
        <v>336</v>
      </c>
      <c r="B228" s="262">
        <v>600038432</v>
      </c>
      <c r="C228" s="262">
        <v>70107521</v>
      </c>
      <c r="D228" s="59">
        <v>91652000689</v>
      </c>
      <c r="E228" s="26">
        <v>3113</v>
      </c>
      <c r="F228" s="118">
        <v>22967</v>
      </c>
      <c r="G228" s="118">
        <v>51</v>
      </c>
      <c r="H228" s="118">
        <v>8240</v>
      </c>
      <c r="I228" s="118">
        <v>584</v>
      </c>
      <c r="J228" s="119">
        <f>F228+G228+H228+I228</f>
        <v>31842</v>
      </c>
      <c r="K228" s="144">
        <v>46.86</v>
      </c>
    </row>
    <row r="229" spans="1:11" ht="19.5" customHeight="1" x14ac:dyDescent="0.2">
      <c r="A229" s="71" t="s">
        <v>169</v>
      </c>
      <c r="B229" s="261"/>
      <c r="C229" s="261"/>
      <c r="D229" s="72"/>
      <c r="E229" s="21"/>
      <c r="F229" s="128"/>
      <c r="G229" s="128"/>
      <c r="H229" s="128"/>
      <c r="I229" s="128"/>
      <c r="J229" s="128"/>
      <c r="K229" s="148"/>
    </row>
    <row r="230" spans="1:11" ht="16.5" customHeight="1" thickBot="1" x14ac:dyDescent="0.25">
      <c r="A230" s="100" t="s">
        <v>429</v>
      </c>
      <c r="B230" s="263">
        <v>600038394</v>
      </c>
      <c r="C230" s="263">
        <v>61386961</v>
      </c>
      <c r="D230" s="66">
        <v>91652000683</v>
      </c>
      <c r="E230" s="27">
        <v>3113</v>
      </c>
      <c r="F230" s="120">
        <v>53457</v>
      </c>
      <c r="G230" s="120">
        <v>487</v>
      </c>
      <c r="H230" s="120">
        <v>19302</v>
      </c>
      <c r="I230" s="120">
        <v>1522</v>
      </c>
      <c r="J230" s="121">
        <f>F230+G230+H230+I230</f>
        <v>74768</v>
      </c>
      <c r="K230" s="145">
        <v>99.03</v>
      </c>
    </row>
    <row r="231" spans="1:11" ht="19.5" customHeight="1" thickBot="1" x14ac:dyDescent="0.25">
      <c r="A231" s="63" t="s">
        <v>547</v>
      </c>
      <c r="B231" s="264"/>
      <c r="C231" s="264"/>
      <c r="D231" s="50"/>
      <c r="E231" s="28"/>
      <c r="F231" s="122">
        <f t="shared" ref="F231:J231" si="39">SUM(F224:F230)</f>
        <v>144669</v>
      </c>
      <c r="G231" s="122">
        <f t="shared" si="39"/>
        <v>708</v>
      </c>
      <c r="H231" s="122">
        <f t="shared" si="39"/>
        <v>52031</v>
      </c>
      <c r="I231" s="122">
        <f t="shared" si="39"/>
        <v>3997</v>
      </c>
      <c r="J231" s="122">
        <f t="shared" si="39"/>
        <v>201405</v>
      </c>
      <c r="K231" s="146">
        <f t="shared" ref="K231" si="40">SUM(K224:K230)</f>
        <v>277.54999999999995</v>
      </c>
    </row>
    <row r="232" spans="1:11" ht="19.5" customHeight="1" x14ac:dyDescent="0.2">
      <c r="A232" s="53" t="s">
        <v>172</v>
      </c>
      <c r="B232" s="265"/>
      <c r="C232" s="265"/>
      <c r="D232" s="65"/>
      <c r="E232" s="16"/>
      <c r="F232" s="123"/>
      <c r="G232" s="123"/>
      <c r="H232" s="123"/>
      <c r="I232" s="123"/>
      <c r="J232" s="123"/>
      <c r="K232" s="147"/>
    </row>
    <row r="233" spans="1:11" ht="16.5" customHeight="1" x14ac:dyDescent="0.2">
      <c r="A233" s="75" t="s">
        <v>494</v>
      </c>
      <c r="B233" s="262">
        <v>600039021</v>
      </c>
      <c r="C233" s="262">
        <v>48133876</v>
      </c>
      <c r="D233" s="59">
        <v>91652000691</v>
      </c>
      <c r="E233" s="26">
        <v>3113</v>
      </c>
      <c r="F233" s="118">
        <v>84265</v>
      </c>
      <c r="G233" s="118">
        <v>85</v>
      </c>
      <c r="H233" s="118">
        <v>30196</v>
      </c>
      <c r="I233" s="118">
        <v>2246</v>
      </c>
      <c r="J233" s="119">
        <f t="shared" ref="J233:J234" si="41">F233+G233+H233+I233</f>
        <v>116792</v>
      </c>
      <c r="K233" s="144">
        <v>162.59</v>
      </c>
    </row>
    <row r="234" spans="1:11" ht="16.5" customHeight="1" x14ac:dyDescent="0.2">
      <c r="A234" s="75" t="s">
        <v>493</v>
      </c>
      <c r="B234" s="262">
        <v>600039234</v>
      </c>
      <c r="C234" s="262">
        <v>48133884</v>
      </c>
      <c r="D234" s="59">
        <v>91652000694</v>
      </c>
      <c r="E234" s="26">
        <v>3113</v>
      </c>
      <c r="F234" s="118">
        <v>43814</v>
      </c>
      <c r="G234" s="118">
        <v>124</v>
      </c>
      <c r="H234" s="118">
        <v>15727</v>
      </c>
      <c r="I234" s="118">
        <v>1163</v>
      </c>
      <c r="J234" s="119">
        <f t="shared" si="41"/>
        <v>60828</v>
      </c>
      <c r="K234" s="144">
        <v>88.449999999999989</v>
      </c>
    </row>
    <row r="235" spans="1:11" ht="19.5" customHeight="1" x14ac:dyDescent="0.2">
      <c r="A235" s="71" t="s">
        <v>258</v>
      </c>
      <c r="B235" s="261"/>
      <c r="C235" s="261"/>
      <c r="D235" s="72"/>
      <c r="E235" s="21"/>
      <c r="F235" s="128"/>
      <c r="G235" s="128"/>
      <c r="H235" s="128"/>
      <c r="I235" s="118"/>
      <c r="J235" s="128"/>
      <c r="K235" s="148"/>
    </row>
    <row r="236" spans="1:11" ht="16.5" customHeight="1" thickBot="1" x14ac:dyDescent="0.25">
      <c r="A236" s="100" t="s">
        <v>123</v>
      </c>
      <c r="B236" s="263">
        <v>600038530</v>
      </c>
      <c r="C236" s="263">
        <v>70845905</v>
      </c>
      <c r="D236" s="66">
        <v>91652000686</v>
      </c>
      <c r="E236" s="35">
        <v>3113</v>
      </c>
      <c r="F236" s="117">
        <v>50874</v>
      </c>
      <c r="G236" s="117">
        <v>85</v>
      </c>
      <c r="H236" s="117">
        <v>18241</v>
      </c>
      <c r="I236" s="110">
        <v>1046</v>
      </c>
      <c r="J236" s="127">
        <f>F236+G236+H236+I236</f>
        <v>70246</v>
      </c>
      <c r="K236" s="156">
        <v>104.41000000000001</v>
      </c>
    </row>
    <row r="237" spans="1:11" ht="19.5" customHeight="1" thickBot="1" x14ac:dyDescent="0.25">
      <c r="A237" s="63" t="s">
        <v>570</v>
      </c>
      <c r="B237" s="264"/>
      <c r="C237" s="264"/>
      <c r="D237" s="50"/>
      <c r="E237" s="28"/>
      <c r="F237" s="122">
        <f t="shared" ref="F237:I237" si="42">SUM(F233:F236)</f>
        <v>178953</v>
      </c>
      <c r="G237" s="122">
        <f t="shared" si="42"/>
        <v>294</v>
      </c>
      <c r="H237" s="122">
        <f t="shared" si="42"/>
        <v>64164</v>
      </c>
      <c r="I237" s="122">
        <f t="shared" si="42"/>
        <v>4455</v>
      </c>
      <c r="J237" s="122">
        <f t="shared" ref="J237:K237" si="43">SUM(J233:J236)</f>
        <v>247866</v>
      </c>
      <c r="K237" s="146">
        <f t="shared" si="43"/>
        <v>355.45</v>
      </c>
    </row>
    <row r="238" spans="1:11" ht="19.5" customHeight="1" x14ac:dyDescent="0.2">
      <c r="A238" s="53" t="s">
        <v>174</v>
      </c>
      <c r="B238" s="265"/>
      <c r="C238" s="265"/>
      <c r="D238" s="65"/>
      <c r="E238" s="16"/>
      <c r="F238" s="123"/>
      <c r="G238" s="123"/>
      <c r="H238" s="123"/>
      <c r="I238" s="123"/>
      <c r="J238" s="124"/>
      <c r="K238" s="147"/>
    </row>
    <row r="239" spans="1:11" ht="16.5" customHeight="1" x14ac:dyDescent="0.2">
      <c r="A239" s="75" t="s">
        <v>500</v>
      </c>
      <c r="B239" s="262">
        <v>600040453</v>
      </c>
      <c r="C239" s="262">
        <v>63832151</v>
      </c>
      <c r="D239" s="59">
        <v>91652000703</v>
      </c>
      <c r="E239" s="26">
        <v>3113</v>
      </c>
      <c r="F239" s="92">
        <v>40019</v>
      </c>
      <c r="G239" s="92">
        <v>63</v>
      </c>
      <c r="H239" s="92">
        <v>14348</v>
      </c>
      <c r="I239" s="92">
        <v>1208</v>
      </c>
      <c r="J239" s="92">
        <f t="shared" ref="J239:J241" si="44">F239+G239+H239+I239</f>
        <v>55638</v>
      </c>
      <c r="K239" s="157">
        <v>69.53</v>
      </c>
    </row>
    <row r="240" spans="1:11" ht="15.75" customHeight="1" x14ac:dyDescent="0.2">
      <c r="A240" s="75" t="s">
        <v>589</v>
      </c>
      <c r="B240" s="262">
        <v>600040623</v>
      </c>
      <c r="C240" s="262">
        <v>60446005</v>
      </c>
      <c r="D240" s="59">
        <v>91652000702</v>
      </c>
      <c r="E240" s="26">
        <v>3113</v>
      </c>
      <c r="F240" s="92">
        <v>36205</v>
      </c>
      <c r="G240" s="92">
        <v>144</v>
      </c>
      <c r="H240" s="92">
        <v>13010</v>
      </c>
      <c r="I240" s="92">
        <v>1037</v>
      </c>
      <c r="J240" s="92">
        <f t="shared" si="44"/>
        <v>50396</v>
      </c>
      <c r="K240" s="157">
        <v>67.56</v>
      </c>
    </row>
    <row r="241" spans="1:11" ht="16.5" customHeight="1" x14ac:dyDescent="0.2">
      <c r="A241" s="75" t="s">
        <v>361</v>
      </c>
      <c r="B241" s="262">
        <v>600040399</v>
      </c>
      <c r="C241" s="262">
        <v>60445939</v>
      </c>
      <c r="D241" s="59">
        <v>91652000701</v>
      </c>
      <c r="E241" s="26">
        <v>3113</v>
      </c>
      <c r="F241" s="92">
        <v>41183</v>
      </c>
      <c r="G241" s="92">
        <v>59</v>
      </c>
      <c r="H241" s="92">
        <v>14764</v>
      </c>
      <c r="I241" s="92">
        <v>1177</v>
      </c>
      <c r="J241" s="92">
        <f t="shared" si="44"/>
        <v>57183</v>
      </c>
      <c r="K241" s="158">
        <v>79.83</v>
      </c>
    </row>
    <row r="242" spans="1:11" ht="19.5" customHeight="1" x14ac:dyDescent="0.2">
      <c r="A242" s="71" t="s">
        <v>175</v>
      </c>
      <c r="B242" s="261"/>
      <c r="C242" s="261"/>
      <c r="D242" s="72"/>
      <c r="E242" s="21"/>
      <c r="F242" s="128"/>
      <c r="G242" s="128"/>
      <c r="H242" s="128"/>
      <c r="I242" s="128"/>
      <c r="J242" s="128"/>
      <c r="K242" s="148"/>
    </row>
    <row r="243" spans="1:11" ht="15.75" customHeight="1" thickBot="1" x14ac:dyDescent="0.25">
      <c r="A243" s="75" t="s">
        <v>593</v>
      </c>
      <c r="B243" s="262">
        <v>600040500</v>
      </c>
      <c r="C243" s="262">
        <v>70918805</v>
      </c>
      <c r="D243" s="59">
        <v>91652001341</v>
      </c>
      <c r="E243" s="26">
        <v>3113</v>
      </c>
      <c r="F243" s="118">
        <v>86100</v>
      </c>
      <c r="G243" s="143">
        <v>549</v>
      </c>
      <c r="H243" s="143">
        <v>31009</v>
      </c>
      <c r="I243" s="118">
        <v>2351</v>
      </c>
      <c r="J243" s="119">
        <f>F243+G243+H243+I243</f>
        <v>120009</v>
      </c>
      <c r="K243" s="144">
        <v>173.24</v>
      </c>
    </row>
    <row r="244" spans="1:11" ht="19.5" customHeight="1" thickBot="1" x14ac:dyDescent="0.25">
      <c r="A244" s="63" t="s">
        <v>571</v>
      </c>
      <c r="B244" s="264"/>
      <c r="C244" s="264"/>
      <c r="D244" s="50"/>
      <c r="E244" s="28"/>
      <c r="F244" s="122">
        <f t="shared" ref="F244:I244" si="45">SUM(F239:F243)</f>
        <v>203507</v>
      </c>
      <c r="G244" s="122">
        <f t="shared" si="45"/>
        <v>815</v>
      </c>
      <c r="H244" s="122">
        <f t="shared" si="45"/>
        <v>73131</v>
      </c>
      <c r="I244" s="122">
        <f t="shared" si="45"/>
        <v>5773</v>
      </c>
      <c r="J244" s="122">
        <f t="shared" ref="J244:K244" si="46">SUM(J239:J243)</f>
        <v>283226</v>
      </c>
      <c r="K244" s="146">
        <f t="shared" si="46"/>
        <v>390.16</v>
      </c>
    </row>
    <row r="245" spans="1:11" ht="19.5" customHeight="1" x14ac:dyDescent="0.2">
      <c r="A245" s="53" t="s">
        <v>177</v>
      </c>
      <c r="B245" s="265"/>
      <c r="C245" s="265"/>
      <c r="D245" s="65"/>
      <c r="E245" s="16"/>
      <c r="F245" s="123"/>
      <c r="G245" s="123"/>
      <c r="H245" s="123"/>
      <c r="I245" s="123"/>
      <c r="J245" s="124"/>
      <c r="K245" s="147"/>
    </row>
    <row r="246" spans="1:11" ht="16.5" customHeight="1" x14ac:dyDescent="0.2">
      <c r="A246" s="75" t="s">
        <v>492</v>
      </c>
      <c r="B246" s="262">
        <v>600040445</v>
      </c>
      <c r="C246" s="262">
        <v>61384780</v>
      </c>
      <c r="D246" s="59">
        <v>91652000700</v>
      </c>
      <c r="E246" s="26">
        <v>3113</v>
      </c>
      <c r="F246" s="118">
        <v>53419</v>
      </c>
      <c r="G246" s="118">
        <v>0</v>
      </c>
      <c r="H246" s="118">
        <v>19124</v>
      </c>
      <c r="I246" s="118">
        <v>1427</v>
      </c>
      <c r="J246" s="119">
        <f>F246+G246+H246+I246</f>
        <v>73970</v>
      </c>
      <c r="K246" s="149">
        <v>104.77</v>
      </c>
    </row>
    <row r="247" spans="1:11" ht="19.5" customHeight="1" x14ac:dyDescent="0.2">
      <c r="A247" s="71" t="s">
        <v>178</v>
      </c>
      <c r="B247" s="261"/>
      <c r="C247" s="261"/>
      <c r="D247" s="72"/>
      <c r="E247" s="21"/>
      <c r="F247" s="128"/>
      <c r="G247" s="128"/>
      <c r="H247" s="128"/>
      <c r="I247" s="128"/>
      <c r="J247" s="128"/>
      <c r="K247" s="148"/>
    </row>
    <row r="248" spans="1:11" ht="16.5" customHeight="1" x14ac:dyDescent="0.2">
      <c r="A248" s="75" t="s">
        <v>246</v>
      </c>
      <c r="B248" s="262">
        <v>600040615</v>
      </c>
      <c r="C248" s="262">
        <v>65992911</v>
      </c>
      <c r="D248" s="59">
        <v>91652000710</v>
      </c>
      <c r="E248" s="26">
        <v>3113</v>
      </c>
      <c r="F248" s="118">
        <v>25754</v>
      </c>
      <c r="G248" s="118">
        <v>145</v>
      </c>
      <c r="H248" s="118">
        <v>9269</v>
      </c>
      <c r="I248" s="118">
        <v>633</v>
      </c>
      <c r="J248" s="119">
        <f>F248+G248+H248+I248</f>
        <v>35801</v>
      </c>
      <c r="K248" s="144">
        <v>51.75</v>
      </c>
    </row>
    <row r="249" spans="1:11" ht="19.5" customHeight="1" x14ac:dyDescent="0.2">
      <c r="A249" s="71" t="s">
        <v>259</v>
      </c>
      <c r="B249" s="261"/>
      <c r="C249" s="261"/>
      <c r="D249" s="72"/>
      <c r="E249" s="21"/>
      <c r="F249" s="128"/>
      <c r="G249" s="128"/>
      <c r="H249" s="128"/>
      <c r="I249" s="128"/>
      <c r="J249" s="128"/>
      <c r="K249" s="148"/>
    </row>
    <row r="250" spans="1:11" ht="16.5" customHeight="1" thickBot="1" x14ac:dyDescent="0.25">
      <c r="A250" s="100" t="s">
        <v>337</v>
      </c>
      <c r="B250" s="263">
        <v>600040402</v>
      </c>
      <c r="C250" s="263">
        <v>60460865</v>
      </c>
      <c r="D250" s="66">
        <v>91652000712</v>
      </c>
      <c r="E250" s="27">
        <v>3113</v>
      </c>
      <c r="F250" s="120">
        <v>50011</v>
      </c>
      <c r="G250" s="120">
        <v>325</v>
      </c>
      <c r="H250" s="120">
        <v>18014</v>
      </c>
      <c r="I250" s="120">
        <v>1148</v>
      </c>
      <c r="J250" s="121">
        <f>F250+G250+H250+I250</f>
        <v>69498</v>
      </c>
      <c r="K250" s="145">
        <v>102.86000000000001</v>
      </c>
    </row>
    <row r="251" spans="1:11" ht="19.5" customHeight="1" thickBot="1" x14ac:dyDescent="0.25">
      <c r="A251" s="63" t="s">
        <v>572</v>
      </c>
      <c r="B251" s="264"/>
      <c r="C251" s="264"/>
      <c r="D251" s="50"/>
      <c r="E251" s="28"/>
      <c r="F251" s="122">
        <f t="shared" ref="F251:I251" si="47">SUM(F246:F250)</f>
        <v>129184</v>
      </c>
      <c r="G251" s="122">
        <f t="shared" si="47"/>
        <v>470</v>
      </c>
      <c r="H251" s="122">
        <f t="shared" si="47"/>
        <v>46407</v>
      </c>
      <c r="I251" s="122">
        <f t="shared" si="47"/>
        <v>3208</v>
      </c>
      <c r="J251" s="122">
        <f t="shared" ref="J251:K251" si="48">SUM(J246:J250)</f>
        <v>179269</v>
      </c>
      <c r="K251" s="146">
        <f t="shared" si="48"/>
        <v>259.38</v>
      </c>
    </row>
    <row r="252" spans="1:11" ht="19.5" customHeight="1" x14ac:dyDescent="0.2">
      <c r="A252" s="53" t="s">
        <v>180</v>
      </c>
      <c r="B252" s="265"/>
      <c r="C252" s="265"/>
      <c r="D252" s="65"/>
      <c r="E252" s="16"/>
      <c r="F252" s="123"/>
      <c r="G252" s="123"/>
      <c r="H252" s="123"/>
      <c r="I252" s="123"/>
      <c r="J252" s="124"/>
      <c r="K252" s="147"/>
    </row>
    <row r="253" spans="1:11" ht="16.5" customHeight="1" x14ac:dyDescent="0.2">
      <c r="A253" s="75" t="s">
        <v>124</v>
      </c>
      <c r="B253" s="262">
        <v>600040429</v>
      </c>
      <c r="C253" s="262">
        <v>49625195</v>
      </c>
      <c r="D253" s="59">
        <v>91652000705</v>
      </c>
      <c r="E253" s="26">
        <v>3113</v>
      </c>
      <c r="F253" s="118">
        <v>33315</v>
      </c>
      <c r="G253" s="118">
        <v>25</v>
      </c>
      <c r="H253" s="118">
        <v>11935</v>
      </c>
      <c r="I253" s="118">
        <v>893</v>
      </c>
      <c r="J253" s="119">
        <f t="shared" ref="J253:J256" si="49">F253+G253+H253+I253</f>
        <v>46168</v>
      </c>
      <c r="K253" s="144">
        <v>65.17</v>
      </c>
    </row>
    <row r="254" spans="1:11" ht="16.5" customHeight="1" x14ac:dyDescent="0.2">
      <c r="A254" s="75" t="s">
        <v>125</v>
      </c>
      <c r="B254" s="262">
        <v>600040607</v>
      </c>
      <c r="C254" s="262">
        <v>63830825</v>
      </c>
      <c r="D254" s="59">
        <v>91652000707</v>
      </c>
      <c r="E254" s="26">
        <v>3113</v>
      </c>
      <c r="F254" s="118">
        <v>35286</v>
      </c>
      <c r="G254" s="118">
        <v>211</v>
      </c>
      <c r="H254" s="118">
        <v>12704</v>
      </c>
      <c r="I254" s="118">
        <v>885</v>
      </c>
      <c r="J254" s="119">
        <f t="shared" si="49"/>
        <v>49086</v>
      </c>
      <c r="K254" s="144">
        <v>62.12</v>
      </c>
    </row>
    <row r="255" spans="1:11" x14ac:dyDescent="0.2">
      <c r="A255" s="75" t="s">
        <v>126</v>
      </c>
      <c r="B255" s="262">
        <v>600040411</v>
      </c>
      <c r="C255" s="262">
        <v>63830817</v>
      </c>
      <c r="D255" s="59">
        <v>91652000706</v>
      </c>
      <c r="E255" s="26">
        <v>3117</v>
      </c>
      <c r="F255" s="118">
        <v>13969</v>
      </c>
      <c r="G255" s="118">
        <v>17</v>
      </c>
      <c r="H255" s="118">
        <v>5007</v>
      </c>
      <c r="I255" s="118">
        <v>291</v>
      </c>
      <c r="J255" s="119">
        <f t="shared" si="49"/>
        <v>19284</v>
      </c>
      <c r="K255" s="144">
        <v>29.62</v>
      </c>
    </row>
    <row r="256" spans="1:11" ht="16.5" customHeight="1" thickBot="1" x14ac:dyDescent="0.25">
      <c r="A256" s="100" t="s">
        <v>127</v>
      </c>
      <c r="B256" s="263">
        <v>600040437</v>
      </c>
      <c r="C256" s="263">
        <v>63830809</v>
      </c>
      <c r="D256" s="66">
        <v>91652000708</v>
      </c>
      <c r="E256" s="27">
        <v>3113</v>
      </c>
      <c r="F256" s="120">
        <v>28606</v>
      </c>
      <c r="G256" s="120">
        <v>42</v>
      </c>
      <c r="H256" s="120">
        <v>10255</v>
      </c>
      <c r="I256" s="120">
        <v>735</v>
      </c>
      <c r="J256" s="121">
        <f t="shared" si="49"/>
        <v>39638</v>
      </c>
      <c r="K256" s="145">
        <v>57.160000000000004</v>
      </c>
    </row>
    <row r="257" spans="1:11" ht="19.5" customHeight="1" thickBot="1" x14ac:dyDescent="0.25">
      <c r="A257" s="63" t="s">
        <v>573</v>
      </c>
      <c r="B257" s="264"/>
      <c r="C257" s="264"/>
      <c r="D257" s="50"/>
      <c r="E257" s="28"/>
      <c r="F257" s="122">
        <f t="shared" ref="F257:K257" si="50">SUM(F253:F256)</f>
        <v>111176</v>
      </c>
      <c r="G257" s="122">
        <f t="shared" si="50"/>
        <v>295</v>
      </c>
      <c r="H257" s="122">
        <f t="shared" si="50"/>
        <v>39901</v>
      </c>
      <c r="I257" s="122">
        <f t="shared" si="50"/>
        <v>2804</v>
      </c>
      <c r="J257" s="122">
        <f t="shared" si="50"/>
        <v>154176</v>
      </c>
      <c r="K257" s="146">
        <f t="shared" si="50"/>
        <v>214.07</v>
      </c>
    </row>
    <row r="258" spans="1:11" ht="19.5" customHeight="1" x14ac:dyDescent="0.2">
      <c r="A258" s="53" t="s">
        <v>182</v>
      </c>
      <c r="B258" s="265"/>
      <c r="C258" s="265"/>
      <c r="D258" s="65"/>
      <c r="E258" s="16"/>
      <c r="F258" s="123"/>
      <c r="G258" s="123"/>
      <c r="H258" s="123"/>
      <c r="I258" s="123"/>
      <c r="J258" s="124"/>
      <c r="K258" s="147"/>
    </row>
    <row r="259" spans="1:11" ht="16.5" customHeight="1" x14ac:dyDescent="0.2">
      <c r="A259" s="75" t="s">
        <v>191</v>
      </c>
      <c r="B259" s="262">
        <v>600040593</v>
      </c>
      <c r="C259" s="262">
        <v>47608579</v>
      </c>
      <c r="D259" s="59">
        <v>91652000711</v>
      </c>
      <c r="E259" s="26">
        <v>3113</v>
      </c>
      <c r="F259" s="130">
        <v>68645</v>
      </c>
      <c r="G259" s="130">
        <v>0</v>
      </c>
      <c r="H259" s="130">
        <v>24575</v>
      </c>
      <c r="I259" s="130">
        <v>1800</v>
      </c>
      <c r="J259" s="130">
        <f>F259+G259+H259+I259</f>
        <v>95020</v>
      </c>
      <c r="K259" s="149">
        <v>140.78000000000003</v>
      </c>
    </row>
    <row r="260" spans="1:11" ht="19.5" customHeight="1" x14ac:dyDescent="0.2">
      <c r="A260" s="71" t="s">
        <v>244</v>
      </c>
      <c r="B260" s="261"/>
      <c r="C260" s="261"/>
      <c r="D260" s="72"/>
      <c r="E260" s="21"/>
      <c r="F260" s="128"/>
      <c r="G260" s="128"/>
      <c r="H260" s="128"/>
      <c r="I260" s="128"/>
      <c r="J260" s="128"/>
      <c r="K260" s="148"/>
    </row>
    <row r="261" spans="1:11" ht="16.5" customHeight="1" x14ac:dyDescent="0.2">
      <c r="A261" s="75" t="s">
        <v>338</v>
      </c>
      <c r="B261" s="262">
        <v>600040470</v>
      </c>
      <c r="C261" s="262">
        <v>70902461</v>
      </c>
      <c r="D261" s="59">
        <v>91652001345</v>
      </c>
      <c r="E261" s="26">
        <v>3113</v>
      </c>
      <c r="F261" s="118">
        <v>21789</v>
      </c>
      <c r="G261" s="118">
        <v>17</v>
      </c>
      <c r="H261" s="118">
        <v>7806</v>
      </c>
      <c r="I261" s="118">
        <v>557</v>
      </c>
      <c r="J261" s="118">
        <f>F261+G261+H261+I261</f>
        <v>30169</v>
      </c>
      <c r="K261" s="144">
        <v>43.820000000000007</v>
      </c>
    </row>
    <row r="262" spans="1:11" ht="19.5" customHeight="1" x14ac:dyDescent="0.2">
      <c r="A262" s="71" t="s">
        <v>183</v>
      </c>
      <c r="B262" s="261"/>
      <c r="C262" s="261"/>
      <c r="D262" s="72"/>
      <c r="E262" s="21"/>
      <c r="F262" s="128"/>
      <c r="G262" s="128"/>
      <c r="H262" s="128"/>
      <c r="I262" s="128"/>
      <c r="J262" s="128"/>
      <c r="K262" s="148"/>
    </row>
    <row r="263" spans="1:11" ht="16.5" customHeight="1" x14ac:dyDescent="0.2">
      <c r="A263" s="75" t="s">
        <v>128</v>
      </c>
      <c r="B263" s="262">
        <v>600040488</v>
      </c>
      <c r="C263" s="262">
        <v>63833956</v>
      </c>
      <c r="D263" s="59">
        <v>91652000709</v>
      </c>
      <c r="E263" s="26">
        <v>3113</v>
      </c>
      <c r="F263" s="118">
        <v>38907</v>
      </c>
      <c r="G263" s="118">
        <v>25</v>
      </c>
      <c r="H263" s="118">
        <v>13937</v>
      </c>
      <c r="I263" s="118">
        <v>1005</v>
      </c>
      <c r="J263" s="118">
        <f>F263+G263+H263+I263</f>
        <v>53874</v>
      </c>
      <c r="K263" s="144">
        <v>75.63</v>
      </c>
    </row>
    <row r="264" spans="1:11" ht="19.5" customHeight="1" x14ac:dyDescent="0.2">
      <c r="A264" s="71" t="s">
        <v>260</v>
      </c>
      <c r="B264" s="261"/>
      <c r="C264" s="261"/>
      <c r="D264" s="72"/>
      <c r="E264" s="21"/>
      <c r="F264" s="128"/>
      <c r="G264" s="128"/>
      <c r="H264" s="128"/>
      <c r="I264" s="128"/>
      <c r="J264" s="128"/>
      <c r="K264" s="148"/>
    </row>
    <row r="265" spans="1:11" ht="16.5" customHeight="1" thickBot="1" x14ac:dyDescent="0.25">
      <c r="A265" s="100" t="s">
        <v>339</v>
      </c>
      <c r="B265" s="263">
        <v>600040518</v>
      </c>
      <c r="C265" s="263">
        <v>70908133</v>
      </c>
      <c r="D265" s="66">
        <v>91652001353</v>
      </c>
      <c r="E265" s="27">
        <v>3117</v>
      </c>
      <c r="F265" s="120">
        <v>12427</v>
      </c>
      <c r="G265" s="120">
        <v>18</v>
      </c>
      <c r="H265" s="120">
        <v>4455</v>
      </c>
      <c r="I265" s="120">
        <v>222</v>
      </c>
      <c r="J265" s="120">
        <f>F265+G265+H265+I265</f>
        <v>17122</v>
      </c>
      <c r="K265" s="145">
        <v>27.220000000000002</v>
      </c>
    </row>
    <row r="266" spans="1:11" ht="19.5" customHeight="1" thickBot="1" x14ac:dyDescent="0.25">
      <c r="A266" s="63" t="s">
        <v>574</v>
      </c>
      <c r="B266" s="264"/>
      <c r="C266" s="264"/>
      <c r="D266" s="50"/>
      <c r="E266" s="28"/>
      <c r="F266" s="122">
        <f t="shared" ref="F266:J266" si="51">SUM(F259:F265)</f>
        <v>141768</v>
      </c>
      <c r="G266" s="122">
        <f t="shared" si="51"/>
        <v>60</v>
      </c>
      <c r="H266" s="122">
        <f t="shared" si="51"/>
        <v>50773</v>
      </c>
      <c r="I266" s="122">
        <f t="shared" si="51"/>
        <v>3584</v>
      </c>
      <c r="J266" s="122">
        <f t="shared" si="51"/>
        <v>196185</v>
      </c>
      <c r="K266" s="146">
        <f t="shared" ref="K266" si="52">SUM(K259:K265)</f>
        <v>287.45000000000005</v>
      </c>
    </row>
    <row r="267" spans="1:11" ht="19.5" customHeight="1" x14ac:dyDescent="0.2">
      <c r="A267" s="53" t="s">
        <v>250</v>
      </c>
      <c r="B267" s="265"/>
      <c r="C267" s="265"/>
      <c r="D267" s="65"/>
      <c r="E267" s="16"/>
      <c r="F267" s="123"/>
      <c r="G267" s="123"/>
      <c r="H267" s="123"/>
      <c r="I267" s="123"/>
      <c r="J267" s="124"/>
      <c r="K267" s="147"/>
    </row>
    <row r="268" spans="1:11" ht="16.5" customHeight="1" x14ac:dyDescent="0.2">
      <c r="A268" s="75" t="s">
        <v>129</v>
      </c>
      <c r="B268" s="262">
        <v>600041328</v>
      </c>
      <c r="C268" s="262">
        <v>62933540</v>
      </c>
      <c r="D268" s="59">
        <v>91652000713</v>
      </c>
      <c r="E268" s="26">
        <v>3113</v>
      </c>
      <c r="F268" s="118">
        <v>40663</v>
      </c>
      <c r="G268" s="118">
        <v>303</v>
      </c>
      <c r="H268" s="118">
        <v>14660</v>
      </c>
      <c r="I268" s="118">
        <v>1183</v>
      </c>
      <c r="J268" s="119">
        <f t="shared" ref="J268:J269" si="53">F268+G268+H268+I268</f>
        <v>56809</v>
      </c>
      <c r="K268" s="144">
        <v>71.27</v>
      </c>
    </row>
    <row r="269" spans="1:11" ht="16.5" customHeight="1" x14ac:dyDescent="0.2">
      <c r="A269" s="75" t="s">
        <v>340</v>
      </c>
      <c r="B269" s="262">
        <v>600041301</v>
      </c>
      <c r="C269" s="262">
        <v>62933671</v>
      </c>
      <c r="D269" s="59">
        <v>91652000714</v>
      </c>
      <c r="E269" s="26">
        <v>3113</v>
      </c>
      <c r="F269" s="118">
        <v>44984</v>
      </c>
      <c r="G269" s="118">
        <v>68</v>
      </c>
      <c r="H269" s="118">
        <v>16127</v>
      </c>
      <c r="I269" s="118">
        <v>1284</v>
      </c>
      <c r="J269" s="119">
        <f t="shared" si="53"/>
        <v>62463</v>
      </c>
      <c r="K269" s="144">
        <v>82.839999999999989</v>
      </c>
    </row>
    <row r="270" spans="1:11" ht="19.5" customHeight="1" x14ac:dyDescent="0.2">
      <c r="A270" s="53" t="s">
        <v>245</v>
      </c>
      <c r="B270" s="265"/>
      <c r="C270" s="265"/>
      <c r="D270" s="65"/>
      <c r="E270" s="16"/>
      <c r="F270" s="123"/>
      <c r="G270" s="123"/>
      <c r="H270" s="123"/>
      <c r="I270" s="123"/>
      <c r="J270" s="128"/>
      <c r="K270" s="147"/>
    </row>
    <row r="271" spans="1:11" ht="16.5" customHeight="1" thickBot="1" x14ac:dyDescent="0.25">
      <c r="A271" s="102" t="s">
        <v>413</v>
      </c>
      <c r="B271" s="274">
        <v>600041344</v>
      </c>
      <c r="C271" s="274">
        <v>70926921</v>
      </c>
      <c r="D271" s="62">
        <v>91652001356</v>
      </c>
      <c r="E271" s="32">
        <v>3113</v>
      </c>
      <c r="F271" s="135">
        <v>29916</v>
      </c>
      <c r="G271" s="135">
        <v>88</v>
      </c>
      <c r="H271" s="135">
        <v>10740</v>
      </c>
      <c r="I271" s="135">
        <v>719</v>
      </c>
      <c r="J271" s="136">
        <f>F271+G271+H271+I271</f>
        <v>41463</v>
      </c>
      <c r="K271" s="152">
        <v>64.400000000000006</v>
      </c>
    </row>
    <row r="272" spans="1:11" ht="19.5" customHeight="1" thickBot="1" x14ac:dyDescent="0.25">
      <c r="A272" s="83" t="s">
        <v>549</v>
      </c>
      <c r="B272" s="273"/>
      <c r="C272" s="273"/>
      <c r="D272" s="51"/>
      <c r="E272" s="34"/>
      <c r="F272" s="137">
        <f t="shared" ref="F272:I272" si="54">SUM(F268:F271)</f>
        <v>115563</v>
      </c>
      <c r="G272" s="137">
        <f t="shared" si="54"/>
        <v>459</v>
      </c>
      <c r="H272" s="137">
        <f t="shared" si="54"/>
        <v>41527</v>
      </c>
      <c r="I272" s="137">
        <f t="shared" si="54"/>
        <v>3186</v>
      </c>
      <c r="J272" s="137">
        <f t="shared" ref="J272:K272" si="55">SUM(J268:J271)</f>
        <v>160735</v>
      </c>
      <c r="K272" s="153">
        <f t="shared" si="55"/>
        <v>218.51</v>
      </c>
    </row>
    <row r="273" spans="1:11" ht="21" customHeight="1" thickBot="1" x14ac:dyDescent="0.25">
      <c r="A273" s="83" t="s">
        <v>130</v>
      </c>
      <c r="B273" s="259"/>
      <c r="C273" s="259"/>
      <c r="D273" s="33"/>
      <c r="E273" s="34"/>
      <c r="F273" s="137">
        <f>F12+F24+F36+F61+F78+F101+F111+F132+F139+F154+F169+F183+F197+F207+F222+F231+F237+F244+F251+F257+F266+F272</f>
        <v>7202239</v>
      </c>
      <c r="G273" s="137">
        <f t="shared" ref="G273:K273" si="56">G12+G24+G36+G61+G78+G101+G111+G132+G139+G154+G169+G183+G197+G207+G222+G231+G237+G244+G251+G257+G266+G272</f>
        <v>23240</v>
      </c>
      <c r="H273" s="137">
        <f t="shared" si="56"/>
        <v>2586264</v>
      </c>
      <c r="I273" s="137">
        <f t="shared" si="56"/>
        <v>180049</v>
      </c>
      <c r="J273" s="137">
        <f t="shared" si="56"/>
        <v>9991792</v>
      </c>
      <c r="K273" s="153">
        <f t="shared" si="56"/>
        <v>14382.659999999998</v>
      </c>
    </row>
    <row r="275" spans="1:11" x14ac:dyDescent="0.2">
      <c r="F275" s="204"/>
      <c r="G275" s="204"/>
      <c r="H275" s="204"/>
      <c r="I275" s="204"/>
      <c r="J275" s="204"/>
      <c r="K275" s="205"/>
    </row>
    <row r="277" spans="1:11" x14ac:dyDescent="0.2">
      <c r="J277" s="8" t="s">
        <v>311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zoomScaleNormal="100" workbookViewId="0"/>
  </sheetViews>
  <sheetFormatPr defaultRowHeight="12.75" x14ac:dyDescent="0.2"/>
  <cols>
    <col min="1" max="1" width="63.28515625" style="36" customWidth="1"/>
    <col min="2" max="2" width="10" style="36" hidden="1" customWidth="1"/>
    <col min="3" max="3" width="9" style="36" hidden="1" customWidth="1"/>
    <col min="4" max="4" width="14.85546875" style="36" customWidth="1"/>
    <col min="5" max="5" width="6.7109375" style="36" customWidth="1"/>
    <col min="6" max="6" width="9.85546875" style="36" customWidth="1"/>
    <col min="7" max="7" width="7.85546875" style="36" customWidth="1"/>
    <col min="8" max="8" width="9.7109375" style="36" customWidth="1"/>
    <col min="9" max="9" width="8.85546875" style="36" bestFit="1" customWidth="1"/>
    <col min="10" max="10" width="11" style="36" customWidth="1"/>
    <col min="11" max="11" width="9.5703125" style="36" customWidth="1"/>
    <col min="12" max="16384" width="9.140625" style="36"/>
  </cols>
  <sheetData>
    <row r="2" spans="1:11" s="8" customFormat="1" ht="16.5" customHeight="1" thickBot="1" x14ac:dyDescent="0.25">
      <c r="A2" s="37"/>
      <c r="B2" s="233"/>
      <c r="C2" s="233"/>
      <c r="F2" s="307"/>
      <c r="G2" s="307"/>
      <c r="H2" s="307"/>
      <c r="I2" s="307"/>
      <c r="J2" s="307"/>
      <c r="K2" s="10" t="s">
        <v>444</v>
      </c>
    </row>
    <row r="3" spans="1:11" s="8" customFormat="1" ht="12.75" customHeight="1" x14ac:dyDescent="0.2">
      <c r="A3" s="303" t="s">
        <v>587</v>
      </c>
      <c r="B3" s="215"/>
      <c r="C3" s="215"/>
      <c r="D3" s="299" t="s">
        <v>310</v>
      </c>
      <c r="E3" s="299" t="s">
        <v>36</v>
      </c>
      <c r="F3" s="305" t="s">
        <v>37</v>
      </c>
      <c r="G3" s="299" t="s">
        <v>38</v>
      </c>
      <c r="H3" s="299" t="s">
        <v>39</v>
      </c>
      <c r="I3" s="299" t="s">
        <v>40</v>
      </c>
      <c r="J3" s="301" t="s">
        <v>41</v>
      </c>
      <c r="K3" s="297" t="s">
        <v>550</v>
      </c>
    </row>
    <row r="4" spans="1:11" s="8" customFormat="1" ht="30" customHeight="1" thickBot="1" x14ac:dyDescent="0.25">
      <c r="A4" s="304"/>
      <c r="B4" s="227" t="s">
        <v>542</v>
      </c>
      <c r="C4" s="227" t="s">
        <v>541</v>
      </c>
      <c r="D4" s="300"/>
      <c r="E4" s="300"/>
      <c r="F4" s="306"/>
      <c r="G4" s="300"/>
      <c r="H4" s="300"/>
      <c r="I4" s="300"/>
      <c r="J4" s="302"/>
      <c r="K4" s="298"/>
    </row>
    <row r="5" spans="1:11" s="8" customFormat="1" ht="20.25" customHeight="1" x14ac:dyDescent="0.2">
      <c r="A5" s="38" t="s">
        <v>132</v>
      </c>
      <c r="B5" s="234"/>
      <c r="C5" s="234"/>
      <c r="D5" s="21"/>
      <c r="E5" s="21"/>
      <c r="F5" s="21"/>
      <c r="G5" s="21"/>
      <c r="H5" s="21"/>
      <c r="I5" s="21"/>
      <c r="J5" s="21"/>
      <c r="K5" s="25"/>
    </row>
    <row r="6" spans="1:11" s="8" customFormat="1" ht="20.25" customHeight="1" x14ac:dyDescent="0.2">
      <c r="A6" s="228" t="s">
        <v>135</v>
      </c>
      <c r="B6" s="229"/>
      <c r="C6" s="229"/>
      <c r="D6" s="96"/>
      <c r="E6" s="96"/>
      <c r="F6" s="96"/>
      <c r="G6" s="96"/>
      <c r="H6" s="96"/>
      <c r="I6" s="96"/>
      <c r="J6" s="96"/>
      <c r="K6" s="235"/>
    </row>
    <row r="7" spans="1:11" s="8" customFormat="1" ht="16.5" customHeight="1" x14ac:dyDescent="0.2">
      <c r="A7" s="236" t="s">
        <v>348</v>
      </c>
      <c r="B7" s="237">
        <v>600035344</v>
      </c>
      <c r="C7" s="237">
        <v>63832968</v>
      </c>
      <c r="D7" s="238">
        <v>91652000952</v>
      </c>
      <c r="E7" s="238">
        <v>3141</v>
      </c>
      <c r="F7" s="92">
        <v>2289</v>
      </c>
      <c r="G7" s="92">
        <v>3</v>
      </c>
      <c r="H7" s="92">
        <v>820</v>
      </c>
      <c r="I7" s="92">
        <v>34</v>
      </c>
      <c r="J7" s="92">
        <f>F7+G7+H7+I7</f>
        <v>3146</v>
      </c>
      <c r="K7" s="239">
        <v>7.47</v>
      </c>
    </row>
    <row r="8" spans="1:11" s="8" customFormat="1" ht="16.5" customHeight="1" x14ac:dyDescent="0.2">
      <c r="A8" s="240" t="s">
        <v>349</v>
      </c>
      <c r="B8" s="241">
        <v>600035352</v>
      </c>
      <c r="C8" s="241">
        <v>63833140</v>
      </c>
      <c r="D8" s="238">
        <v>91652000953</v>
      </c>
      <c r="E8" s="238">
        <v>3141</v>
      </c>
      <c r="F8" s="92">
        <v>8640</v>
      </c>
      <c r="G8" s="92">
        <v>25</v>
      </c>
      <c r="H8" s="92">
        <v>3102</v>
      </c>
      <c r="I8" s="92">
        <v>132</v>
      </c>
      <c r="J8" s="92">
        <f t="shared" ref="J8:J11" si="0">F8+G8+H8+I8</f>
        <v>11899</v>
      </c>
      <c r="K8" s="239">
        <v>28.21</v>
      </c>
    </row>
    <row r="9" spans="1:11" s="8" customFormat="1" ht="16.5" customHeight="1" x14ac:dyDescent="0.2">
      <c r="A9" s="240" t="s">
        <v>350</v>
      </c>
      <c r="B9" s="241">
        <v>612000192</v>
      </c>
      <c r="C9" s="241">
        <v>60449632</v>
      </c>
      <c r="D9" s="238">
        <v>91652000951</v>
      </c>
      <c r="E9" s="238">
        <v>3141</v>
      </c>
      <c r="F9" s="92">
        <v>2564</v>
      </c>
      <c r="G9" s="92">
        <v>8</v>
      </c>
      <c r="H9" s="92">
        <v>921</v>
      </c>
      <c r="I9" s="92">
        <v>39</v>
      </c>
      <c r="J9" s="92">
        <f t="shared" si="0"/>
        <v>3532</v>
      </c>
      <c r="K9" s="239">
        <v>8.3699999999999992</v>
      </c>
    </row>
    <row r="10" spans="1:11" s="8" customFormat="1" ht="16.5" customHeight="1" x14ac:dyDescent="0.2">
      <c r="A10" s="240" t="s">
        <v>351</v>
      </c>
      <c r="B10" s="241">
        <v>600035361</v>
      </c>
      <c r="C10" s="241">
        <v>63833123</v>
      </c>
      <c r="D10" s="238">
        <v>91652000954</v>
      </c>
      <c r="E10" s="238">
        <v>3141</v>
      </c>
      <c r="F10" s="92">
        <v>3192</v>
      </c>
      <c r="G10" s="92">
        <v>45</v>
      </c>
      <c r="H10" s="92">
        <v>1158</v>
      </c>
      <c r="I10" s="92">
        <v>52</v>
      </c>
      <c r="J10" s="92">
        <f t="shared" si="0"/>
        <v>4447</v>
      </c>
      <c r="K10" s="239">
        <v>10.42</v>
      </c>
    </row>
    <row r="11" spans="1:11" s="8" customFormat="1" ht="16.5" customHeight="1" thickBot="1" x14ac:dyDescent="0.25">
      <c r="A11" s="242" t="s">
        <v>380</v>
      </c>
      <c r="B11" s="243">
        <v>600035336</v>
      </c>
      <c r="C11" s="243">
        <v>63833131</v>
      </c>
      <c r="D11" s="244">
        <v>91652000956</v>
      </c>
      <c r="E11" s="244">
        <v>3141</v>
      </c>
      <c r="F11" s="93">
        <v>2728</v>
      </c>
      <c r="G11" s="93">
        <v>51</v>
      </c>
      <c r="H11" s="93">
        <v>994</v>
      </c>
      <c r="I11" s="93">
        <v>41</v>
      </c>
      <c r="J11" s="92">
        <f t="shared" si="0"/>
        <v>3814</v>
      </c>
      <c r="K11" s="245">
        <v>8.91</v>
      </c>
    </row>
    <row r="12" spans="1:11" s="8" customFormat="1" ht="20.25" customHeight="1" thickBot="1" x14ac:dyDescent="0.25">
      <c r="A12" s="225" t="s">
        <v>544</v>
      </c>
      <c r="B12" s="222"/>
      <c r="C12" s="222"/>
      <c r="D12" s="222"/>
      <c r="E12" s="223"/>
      <c r="F12" s="160">
        <f>SUM(F7:F11)</f>
        <v>19413</v>
      </c>
      <c r="G12" s="160">
        <f>SUM(G7:G11)</f>
        <v>132</v>
      </c>
      <c r="H12" s="160">
        <f>SUM(H7:H11)</f>
        <v>6995</v>
      </c>
      <c r="I12" s="160">
        <f>SUM(I7:I11)</f>
        <v>298</v>
      </c>
      <c r="J12" s="160">
        <f t="shared" ref="J12:K12" si="1">SUM(J7:J11)</f>
        <v>26838</v>
      </c>
      <c r="K12" s="224">
        <f t="shared" si="1"/>
        <v>63.379999999999995</v>
      </c>
    </row>
    <row r="13" spans="1:11" s="8" customFormat="1" ht="20.25" customHeight="1" x14ac:dyDescent="0.2">
      <c r="A13" s="218" t="s">
        <v>306</v>
      </c>
      <c r="B13" s="219"/>
      <c r="C13" s="219"/>
      <c r="D13" s="56"/>
      <c r="E13" s="56"/>
      <c r="F13" s="163"/>
      <c r="G13" s="163"/>
      <c r="H13" s="163"/>
      <c r="I13" s="163"/>
      <c r="J13" s="163"/>
      <c r="K13" s="220"/>
    </row>
    <row r="14" spans="1:11" s="8" customFormat="1" ht="26.25" thickBot="1" x14ac:dyDescent="0.25">
      <c r="A14" s="246" t="s">
        <v>353</v>
      </c>
      <c r="B14" s="247">
        <v>661000192</v>
      </c>
      <c r="C14" s="247">
        <v>63831481</v>
      </c>
      <c r="D14" s="214">
        <v>91652000986</v>
      </c>
      <c r="E14" s="214">
        <v>3141</v>
      </c>
      <c r="F14" s="180">
        <v>1402</v>
      </c>
      <c r="G14" s="180">
        <v>80</v>
      </c>
      <c r="H14" s="180">
        <v>529</v>
      </c>
      <c r="I14" s="180">
        <v>22</v>
      </c>
      <c r="J14" s="180">
        <f>F14+G14+H14+I14</f>
        <v>2033</v>
      </c>
      <c r="K14" s="248">
        <v>4.58</v>
      </c>
    </row>
    <row r="15" spans="1:11" s="8" customFormat="1" ht="20.25" customHeight="1" thickBot="1" x14ac:dyDescent="0.25">
      <c r="A15" s="225" t="s">
        <v>545</v>
      </c>
      <c r="B15" s="222"/>
      <c r="C15" s="222"/>
      <c r="D15" s="222"/>
      <c r="E15" s="223"/>
      <c r="F15" s="160">
        <f>F14</f>
        <v>1402</v>
      </c>
      <c r="G15" s="160">
        <f t="shared" ref="G15:K15" si="2">G14</f>
        <v>80</v>
      </c>
      <c r="H15" s="160">
        <f t="shared" si="2"/>
        <v>529</v>
      </c>
      <c r="I15" s="160">
        <f t="shared" si="2"/>
        <v>22</v>
      </c>
      <c r="J15" s="160">
        <f t="shared" si="2"/>
        <v>2033</v>
      </c>
      <c r="K15" s="224">
        <f t="shared" si="2"/>
        <v>4.58</v>
      </c>
    </row>
    <row r="16" spans="1:11" s="8" customFormat="1" ht="20.25" customHeight="1" x14ac:dyDescent="0.2">
      <c r="A16" s="218" t="s">
        <v>147</v>
      </c>
      <c r="B16" s="219"/>
      <c r="C16" s="219"/>
      <c r="D16" s="56"/>
      <c r="E16" s="56"/>
      <c r="F16" s="163"/>
      <c r="G16" s="163"/>
      <c r="H16" s="163"/>
      <c r="I16" s="163"/>
      <c r="J16" s="163"/>
      <c r="K16" s="220"/>
    </row>
    <row r="17" spans="1:11" s="8" customFormat="1" ht="16.5" customHeight="1" thickBot="1" x14ac:dyDescent="0.25">
      <c r="A17" s="246" t="s">
        <v>415</v>
      </c>
      <c r="B17" s="247">
        <v>661000273</v>
      </c>
      <c r="C17" s="247">
        <v>71212311</v>
      </c>
      <c r="D17" s="214">
        <v>91652001363</v>
      </c>
      <c r="E17" s="214">
        <v>3141</v>
      </c>
      <c r="F17" s="180">
        <v>34299</v>
      </c>
      <c r="G17" s="180">
        <v>676</v>
      </c>
      <c r="H17" s="180">
        <v>12507</v>
      </c>
      <c r="I17" s="180">
        <v>532</v>
      </c>
      <c r="J17" s="180">
        <f>F17+G17+H17+I17</f>
        <v>48014</v>
      </c>
      <c r="K17" s="248">
        <v>112</v>
      </c>
    </row>
    <row r="18" spans="1:11" s="8" customFormat="1" ht="20.25" customHeight="1" thickBot="1" x14ac:dyDescent="0.25">
      <c r="A18" s="225" t="s">
        <v>546</v>
      </c>
      <c r="B18" s="222"/>
      <c r="C18" s="222"/>
      <c r="D18" s="222"/>
      <c r="E18" s="223"/>
      <c r="F18" s="160">
        <f>F17</f>
        <v>34299</v>
      </c>
      <c r="G18" s="160">
        <f t="shared" ref="G18:K18" si="3">G17</f>
        <v>676</v>
      </c>
      <c r="H18" s="160">
        <f t="shared" si="3"/>
        <v>12507</v>
      </c>
      <c r="I18" s="160">
        <f t="shared" si="3"/>
        <v>532</v>
      </c>
      <c r="J18" s="160">
        <f t="shared" si="3"/>
        <v>48014</v>
      </c>
      <c r="K18" s="224">
        <f t="shared" si="3"/>
        <v>112</v>
      </c>
    </row>
    <row r="19" spans="1:11" s="8" customFormat="1" ht="20.25" customHeight="1" x14ac:dyDescent="0.2">
      <c r="A19" s="249" t="s">
        <v>166</v>
      </c>
      <c r="B19" s="250"/>
      <c r="C19" s="250"/>
      <c r="D19" s="55"/>
      <c r="E19" s="55"/>
      <c r="F19" s="161"/>
      <c r="G19" s="161"/>
      <c r="H19" s="161"/>
      <c r="I19" s="161"/>
      <c r="J19" s="161"/>
      <c r="K19" s="251"/>
    </row>
    <row r="20" spans="1:11" s="8" customFormat="1" ht="16.5" customHeight="1" x14ac:dyDescent="0.2">
      <c r="A20" s="240" t="s">
        <v>344</v>
      </c>
      <c r="B20" s="241">
        <v>661000010</v>
      </c>
      <c r="C20" s="241">
        <v>70874255</v>
      </c>
      <c r="D20" s="238">
        <v>91652000982</v>
      </c>
      <c r="E20" s="238">
        <v>3141</v>
      </c>
      <c r="F20" s="92">
        <v>4794</v>
      </c>
      <c r="G20" s="92">
        <v>0</v>
      </c>
      <c r="H20" s="92">
        <v>1716</v>
      </c>
      <c r="I20" s="92">
        <v>80</v>
      </c>
      <c r="J20" s="92">
        <f>F20+G20+H20+I20</f>
        <v>6590</v>
      </c>
      <c r="K20" s="239">
        <v>15.66</v>
      </c>
    </row>
    <row r="21" spans="1:11" s="8" customFormat="1" ht="20.25" customHeight="1" x14ac:dyDescent="0.2">
      <c r="A21" s="228" t="s">
        <v>169</v>
      </c>
      <c r="B21" s="229"/>
      <c r="C21" s="229"/>
      <c r="D21" s="96"/>
      <c r="E21" s="96"/>
      <c r="F21" s="165"/>
      <c r="G21" s="165"/>
      <c r="H21" s="165"/>
      <c r="I21" s="165"/>
      <c r="J21" s="165"/>
      <c r="K21" s="230"/>
    </row>
    <row r="22" spans="1:11" s="8" customFormat="1" ht="16.5" customHeight="1" thickBot="1" x14ac:dyDescent="0.25">
      <c r="A22" s="242" t="s">
        <v>428</v>
      </c>
      <c r="B22" s="243">
        <v>661000036</v>
      </c>
      <c r="C22" s="243">
        <v>70879273</v>
      </c>
      <c r="D22" s="244">
        <v>91652000983</v>
      </c>
      <c r="E22" s="244">
        <v>3141</v>
      </c>
      <c r="F22" s="93">
        <v>4146</v>
      </c>
      <c r="G22" s="93">
        <v>102</v>
      </c>
      <c r="H22" s="93">
        <v>1519</v>
      </c>
      <c r="I22" s="93">
        <v>63</v>
      </c>
      <c r="J22" s="92">
        <f>F22+G22+H22+I22</f>
        <v>5830</v>
      </c>
      <c r="K22" s="245">
        <v>13.54</v>
      </c>
    </row>
    <row r="23" spans="1:11" s="8" customFormat="1" ht="20.25" customHeight="1" thickBot="1" x14ac:dyDescent="0.25">
      <c r="A23" s="225" t="s">
        <v>547</v>
      </c>
      <c r="B23" s="222"/>
      <c r="C23" s="222"/>
      <c r="D23" s="226"/>
      <c r="E23" s="252"/>
      <c r="F23" s="160">
        <f>SUM(F20:F22)</f>
        <v>8940</v>
      </c>
      <c r="G23" s="160">
        <f>SUM(G20:G22)</f>
        <v>102</v>
      </c>
      <c r="H23" s="160">
        <f>SUM(H20:H22)</f>
        <v>3235</v>
      </c>
      <c r="I23" s="160">
        <f>SUM(I20:I22)</f>
        <v>143</v>
      </c>
      <c r="J23" s="160">
        <f t="shared" ref="J23:K23" si="4">SUM(J20:J22)</f>
        <v>12420</v>
      </c>
      <c r="K23" s="224">
        <f t="shared" si="4"/>
        <v>29.2</v>
      </c>
    </row>
    <row r="24" spans="1:11" s="8" customFormat="1" ht="20.25" customHeight="1" x14ac:dyDescent="0.2">
      <c r="A24" s="218" t="s">
        <v>174</v>
      </c>
      <c r="B24" s="219"/>
      <c r="C24" s="219"/>
      <c r="D24" s="56"/>
      <c r="E24" s="56"/>
      <c r="F24" s="163"/>
      <c r="G24" s="163"/>
      <c r="H24" s="163"/>
      <c r="I24" s="163"/>
      <c r="J24" s="163"/>
      <c r="K24" s="220"/>
    </row>
    <row r="25" spans="1:11" s="8" customFormat="1" ht="16.5" customHeight="1" thickBot="1" x14ac:dyDescent="0.25">
      <c r="A25" s="253" t="s">
        <v>354</v>
      </c>
      <c r="B25" s="254">
        <v>691001375</v>
      </c>
      <c r="C25" s="254">
        <v>29011647</v>
      </c>
      <c r="D25" s="214">
        <v>91652001530</v>
      </c>
      <c r="E25" s="214">
        <v>3141</v>
      </c>
      <c r="F25" s="180">
        <v>17442</v>
      </c>
      <c r="G25" s="180">
        <v>0</v>
      </c>
      <c r="H25" s="180">
        <v>6244</v>
      </c>
      <c r="I25" s="180">
        <v>200</v>
      </c>
      <c r="J25" s="255">
        <f>F25+G25+H25+I25</f>
        <v>23886</v>
      </c>
      <c r="K25" s="248">
        <v>56.96</v>
      </c>
    </row>
    <row r="26" spans="1:11" s="8" customFormat="1" ht="20.25" customHeight="1" thickBot="1" x14ac:dyDescent="0.25">
      <c r="A26" s="225" t="s">
        <v>548</v>
      </c>
      <c r="B26" s="222"/>
      <c r="C26" s="222"/>
      <c r="D26" s="222"/>
      <c r="E26" s="223"/>
      <c r="F26" s="160">
        <f>F25</f>
        <v>17442</v>
      </c>
      <c r="G26" s="160">
        <f t="shared" ref="G26:K26" si="5">G25</f>
        <v>0</v>
      </c>
      <c r="H26" s="160">
        <f t="shared" si="5"/>
        <v>6244</v>
      </c>
      <c r="I26" s="160">
        <f t="shared" si="5"/>
        <v>200</v>
      </c>
      <c r="J26" s="160">
        <f t="shared" si="5"/>
        <v>23886</v>
      </c>
      <c r="K26" s="224">
        <f t="shared" si="5"/>
        <v>56.96</v>
      </c>
    </row>
    <row r="27" spans="1:11" s="8" customFormat="1" ht="20.25" customHeight="1" x14ac:dyDescent="0.2">
      <c r="A27" s="218" t="s">
        <v>250</v>
      </c>
      <c r="B27" s="219"/>
      <c r="C27" s="219"/>
      <c r="D27" s="56"/>
      <c r="E27" s="56"/>
      <c r="F27" s="163"/>
      <c r="G27" s="163"/>
      <c r="H27" s="163"/>
      <c r="I27" s="163"/>
      <c r="J27" s="163"/>
      <c r="K27" s="220"/>
    </row>
    <row r="28" spans="1:11" s="8" customFormat="1" ht="16.5" customHeight="1" thickBot="1" x14ac:dyDescent="0.25">
      <c r="A28" s="253" t="s">
        <v>355</v>
      </c>
      <c r="B28" s="254">
        <v>661000061</v>
      </c>
      <c r="C28" s="254">
        <v>70971382</v>
      </c>
      <c r="D28" s="214">
        <v>91652000985</v>
      </c>
      <c r="E28" s="214">
        <v>3141</v>
      </c>
      <c r="F28" s="180">
        <v>6557</v>
      </c>
      <c r="G28" s="180">
        <v>34</v>
      </c>
      <c r="H28" s="180">
        <v>2359</v>
      </c>
      <c r="I28" s="180">
        <v>107</v>
      </c>
      <c r="J28" s="255">
        <f>F28+G28+H28+I28</f>
        <v>9057</v>
      </c>
      <c r="K28" s="248">
        <v>21.42</v>
      </c>
    </row>
    <row r="29" spans="1:11" s="8" customFormat="1" ht="20.25" customHeight="1" thickBot="1" x14ac:dyDescent="0.25">
      <c r="A29" s="225" t="s">
        <v>549</v>
      </c>
      <c r="B29" s="222"/>
      <c r="C29" s="222"/>
      <c r="D29" s="222"/>
      <c r="E29" s="223"/>
      <c r="F29" s="160">
        <f>F28</f>
        <v>6557</v>
      </c>
      <c r="G29" s="160">
        <f t="shared" ref="G29:K29" si="6">G28</f>
        <v>34</v>
      </c>
      <c r="H29" s="160">
        <f t="shared" si="6"/>
        <v>2359</v>
      </c>
      <c r="I29" s="160">
        <f t="shared" si="6"/>
        <v>107</v>
      </c>
      <c r="J29" s="160">
        <f t="shared" si="6"/>
        <v>9057</v>
      </c>
      <c r="K29" s="224">
        <f t="shared" si="6"/>
        <v>21.42</v>
      </c>
    </row>
    <row r="30" spans="1:11" s="8" customFormat="1" ht="21" customHeight="1" thickBot="1" x14ac:dyDescent="0.25">
      <c r="A30" s="225" t="s">
        <v>540</v>
      </c>
      <c r="B30" s="222"/>
      <c r="C30" s="222"/>
      <c r="D30" s="222"/>
      <c r="E30" s="223"/>
      <c r="F30" s="160">
        <f>F12+F15+F18+F23+F26+F29</f>
        <v>88053</v>
      </c>
      <c r="G30" s="160">
        <f t="shared" ref="G30:K30" si="7">G12+G15+G18+G23+G26+G29</f>
        <v>1024</v>
      </c>
      <c r="H30" s="160">
        <f t="shared" si="7"/>
        <v>31869</v>
      </c>
      <c r="I30" s="160">
        <f t="shared" si="7"/>
        <v>1302</v>
      </c>
      <c r="J30" s="160">
        <f t="shared" si="7"/>
        <v>122248</v>
      </c>
      <c r="K30" s="224">
        <f t="shared" si="7"/>
        <v>287.53999999999996</v>
      </c>
    </row>
  </sheetData>
  <mergeCells count="10">
    <mergeCell ref="K3:K4"/>
    <mergeCell ref="F3:F4"/>
    <mergeCell ref="G3:G4"/>
    <mergeCell ref="J3:J4"/>
    <mergeCell ref="F2:J2"/>
    <mergeCell ref="A3:A4"/>
    <mergeCell ref="D3:D4"/>
    <mergeCell ref="E3:E4"/>
    <mergeCell ref="H3:H4"/>
    <mergeCell ref="I3:I4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zoomScaleNormal="100" workbookViewId="0"/>
  </sheetViews>
  <sheetFormatPr defaultRowHeight="12.75" x14ac:dyDescent="0.2"/>
  <cols>
    <col min="1" max="1" width="55.140625" style="36" customWidth="1"/>
    <col min="2" max="2" width="10" style="36" hidden="1" customWidth="1"/>
    <col min="3" max="3" width="9" style="36" hidden="1" customWidth="1"/>
    <col min="4" max="4" width="15.28515625" style="36" customWidth="1"/>
    <col min="5" max="5" width="9" style="36" customWidth="1"/>
    <col min="6" max="6" width="9.85546875" style="36" bestFit="1" customWidth="1"/>
    <col min="7" max="9" width="9.42578125" style="36" bestFit="1" customWidth="1"/>
    <col min="10" max="10" width="9.85546875" style="36" bestFit="1" customWidth="1"/>
    <col min="11" max="11" width="10.28515625" style="36" customWidth="1"/>
    <col min="12" max="16384" width="9.140625" style="36"/>
  </cols>
  <sheetData>
    <row r="2" spans="1:11" ht="13.5" thickBot="1" x14ac:dyDescent="0.25">
      <c r="A2" s="39"/>
      <c r="B2" s="44"/>
      <c r="C2" s="44"/>
      <c r="K2" s="10" t="s">
        <v>444</v>
      </c>
    </row>
    <row r="3" spans="1:11" s="8" customFormat="1" ht="15.75" customHeight="1" x14ac:dyDescent="0.2">
      <c r="A3" s="303" t="s">
        <v>587</v>
      </c>
      <c r="B3" s="215"/>
      <c r="C3" s="215"/>
      <c r="D3" s="299" t="s">
        <v>310</v>
      </c>
      <c r="E3" s="299" t="s">
        <v>36</v>
      </c>
      <c r="F3" s="305" t="s">
        <v>37</v>
      </c>
      <c r="G3" s="299" t="s">
        <v>38</v>
      </c>
      <c r="H3" s="299" t="s">
        <v>39</v>
      </c>
      <c r="I3" s="299" t="s">
        <v>40</v>
      </c>
      <c r="J3" s="301" t="s">
        <v>41</v>
      </c>
      <c r="K3" s="297" t="s">
        <v>550</v>
      </c>
    </row>
    <row r="4" spans="1:11" s="8" customFormat="1" ht="30.75" customHeight="1" thickBot="1" x14ac:dyDescent="0.25">
      <c r="A4" s="304"/>
      <c r="B4" s="227" t="s">
        <v>542</v>
      </c>
      <c r="C4" s="227" t="s">
        <v>541</v>
      </c>
      <c r="D4" s="300"/>
      <c r="E4" s="300"/>
      <c r="F4" s="306"/>
      <c r="G4" s="300"/>
      <c r="H4" s="300"/>
      <c r="I4" s="300"/>
      <c r="J4" s="302"/>
      <c r="K4" s="298"/>
    </row>
    <row r="5" spans="1:11" s="8" customFormat="1" ht="19.5" customHeight="1" x14ac:dyDescent="0.2">
      <c r="A5" s="311" t="s">
        <v>188</v>
      </c>
      <c r="B5" s="312"/>
      <c r="C5" s="312"/>
      <c r="D5" s="313"/>
      <c r="E5" s="313"/>
      <c r="F5" s="313"/>
      <c r="G5" s="313"/>
      <c r="H5" s="313"/>
      <c r="I5" s="313"/>
      <c r="J5" s="313"/>
      <c r="K5" s="314"/>
    </row>
    <row r="6" spans="1:11" s="8" customFormat="1" ht="20.25" customHeight="1" x14ac:dyDescent="0.2">
      <c r="A6" s="228" t="s">
        <v>169</v>
      </c>
      <c r="B6" s="229"/>
      <c r="C6" s="229"/>
      <c r="D6" s="96"/>
      <c r="E6" s="96"/>
      <c r="F6" s="165"/>
      <c r="G6" s="165"/>
      <c r="H6" s="165"/>
      <c r="I6" s="165"/>
      <c r="J6" s="165"/>
      <c r="K6" s="230"/>
    </row>
    <row r="7" spans="1:11" s="8" customFormat="1" ht="15.75" customHeight="1" thickBot="1" x14ac:dyDescent="0.25">
      <c r="A7" s="40" t="s">
        <v>498</v>
      </c>
      <c r="B7" s="29">
        <v>600038548</v>
      </c>
      <c r="C7" s="29">
        <v>67363237</v>
      </c>
      <c r="D7" s="231">
        <v>91652000685</v>
      </c>
      <c r="E7" s="20">
        <v>3231</v>
      </c>
      <c r="F7" s="103">
        <v>9930</v>
      </c>
      <c r="G7" s="103">
        <v>0</v>
      </c>
      <c r="H7" s="103">
        <v>3555</v>
      </c>
      <c r="I7" s="103">
        <v>42</v>
      </c>
      <c r="J7" s="109">
        <f>F7+G7+H7+I7</f>
        <v>13527</v>
      </c>
      <c r="K7" s="114">
        <v>18.43</v>
      </c>
    </row>
    <row r="8" spans="1:11" s="8" customFormat="1" ht="20.25" customHeight="1" thickBot="1" x14ac:dyDescent="0.25">
      <c r="A8" s="63" t="s">
        <v>171</v>
      </c>
      <c r="B8" s="222"/>
      <c r="C8" s="222"/>
      <c r="D8" s="222"/>
      <c r="E8" s="223"/>
      <c r="F8" s="160">
        <f>F7</f>
        <v>9930</v>
      </c>
      <c r="G8" s="160">
        <f t="shared" ref="G8:K8" si="0">G7</f>
        <v>0</v>
      </c>
      <c r="H8" s="160">
        <f t="shared" si="0"/>
        <v>3555</v>
      </c>
      <c r="I8" s="160">
        <f t="shared" si="0"/>
        <v>42</v>
      </c>
      <c r="J8" s="160">
        <f t="shared" si="0"/>
        <v>13527</v>
      </c>
      <c r="K8" s="224">
        <f t="shared" si="0"/>
        <v>18.43</v>
      </c>
    </row>
    <row r="9" spans="1:11" s="8" customFormat="1" ht="20.25" customHeight="1" x14ac:dyDescent="0.2">
      <c r="A9" s="218" t="s">
        <v>172</v>
      </c>
      <c r="B9" s="219"/>
      <c r="C9" s="219"/>
      <c r="D9" s="56"/>
      <c r="E9" s="56"/>
      <c r="F9" s="163"/>
      <c r="G9" s="163"/>
      <c r="H9" s="163"/>
      <c r="I9" s="163"/>
      <c r="J9" s="163"/>
      <c r="K9" s="220"/>
    </row>
    <row r="10" spans="1:11" s="8" customFormat="1" ht="15.75" customHeight="1" thickBot="1" x14ac:dyDescent="0.25">
      <c r="A10" s="41" t="s">
        <v>497</v>
      </c>
      <c r="B10" s="232">
        <v>612500349</v>
      </c>
      <c r="C10" s="232">
        <v>63834715</v>
      </c>
      <c r="D10" s="18">
        <v>91652000696</v>
      </c>
      <c r="E10" s="18">
        <v>3231</v>
      </c>
      <c r="F10" s="110">
        <v>8611</v>
      </c>
      <c r="G10" s="110">
        <v>61</v>
      </c>
      <c r="H10" s="110">
        <v>3103</v>
      </c>
      <c r="I10" s="110">
        <v>39</v>
      </c>
      <c r="J10" s="111">
        <f>F10+G10+H10+I10</f>
        <v>11814</v>
      </c>
      <c r="K10" s="115">
        <v>15.99</v>
      </c>
    </row>
    <row r="11" spans="1:11" s="8" customFormat="1" ht="20.25" customHeight="1" thickBot="1" x14ac:dyDescent="0.25">
      <c r="A11" s="63" t="s">
        <v>543</v>
      </c>
      <c r="B11" s="222"/>
      <c r="C11" s="222"/>
      <c r="D11" s="222"/>
      <c r="E11" s="223"/>
      <c r="F11" s="160">
        <f>F10</f>
        <v>8611</v>
      </c>
      <c r="G11" s="160">
        <f t="shared" ref="G11:K11" si="1">G10</f>
        <v>61</v>
      </c>
      <c r="H11" s="160">
        <f t="shared" si="1"/>
        <v>3103</v>
      </c>
      <c r="I11" s="160">
        <f t="shared" si="1"/>
        <v>39</v>
      </c>
      <c r="J11" s="160">
        <f t="shared" si="1"/>
        <v>11814</v>
      </c>
      <c r="K11" s="224">
        <f t="shared" si="1"/>
        <v>15.99</v>
      </c>
    </row>
    <row r="12" spans="1:11" s="8" customFormat="1" ht="20.25" customHeight="1" thickBot="1" x14ac:dyDescent="0.25">
      <c r="A12" s="308" t="s">
        <v>540</v>
      </c>
      <c r="B12" s="309"/>
      <c r="C12" s="309"/>
      <c r="D12" s="310"/>
      <c r="E12" s="42"/>
      <c r="F12" s="112">
        <f t="shared" ref="F12:K12" si="2">F8+F11</f>
        <v>18541</v>
      </c>
      <c r="G12" s="112">
        <f t="shared" si="2"/>
        <v>61</v>
      </c>
      <c r="H12" s="112">
        <f t="shared" si="2"/>
        <v>6658</v>
      </c>
      <c r="I12" s="112">
        <f t="shared" si="2"/>
        <v>81</v>
      </c>
      <c r="J12" s="113">
        <f t="shared" si="2"/>
        <v>25341</v>
      </c>
      <c r="K12" s="116">
        <f t="shared" si="2"/>
        <v>34.42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zoomScaleNormal="100" workbookViewId="0"/>
  </sheetViews>
  <sheetFormatPr defaultRowHeight="12.75" x14ac:dyDescent="0.2"/>
  <cols>
    <col min="1" max="1" width="50.28515625" style="36" customWidth="1"/>
    <col min="2" max="2" width="10" style="36" hidden="1" customWidth="1"/>
    <col min="3" max="3" width="9" style="36" hidden="1" customWidth="1"/>
    <col min="4" max="4" width="14.28515625" style="36" customWidth="1"/>
    <col min="5" max="5" width="9" style="36" customWidth="1"/>
    <col min="6" max="6" width="8.5703125" style="36" customWidth="1"/>
    <col min="7" max="9" width="9.28515625" style="36" bestFit="1" customWidth="1"/>
    <col min="10" max="10" width="10.140625" style="36" customWidth="1"/>
    <col min="11" max="11" width="9.28515625" style="36" bestFit="1" customWidth="1"/>
    <col min="12" max="16384" width="9.140625" style="36"/>
  </cols>
  <sheetData>
    <row r="1" spans="1:11" x14ac:dyDescent="0.2">
      <c r="A1" s="43"/>
      <c r="B1" s="43"/>
      <c r="C1" s="43"/>
    </row>
    <row r="2" spans="1:11" ht="16.5" customHeight="1" thickBot="1" x14ac:dyDescent="0.25">
      <c r="A2" s="44"/>
      <c r="B2" s="44"/>
      <c r="C2" s="44"/>
      <c r="K2" s="10" t="s">
        <v>444</v>
      </c>
    </row>
    <row r="3" spans="1:11" s="8" customFormat="1" ht="15.75" customHeight="1" x14ac:dyDescent="0.2">
      <c r="A3" s="303" t="s">
        <v>587</v>
      </c>
      <c r="B3" s="215"/>
      <c r="C3" s="215"/>
      <c r="D3" s="299" t="s">
        <v>310</v>
      </c>
      <c r="E3" s="299" t="s">
        <v>36</v>
      </c>
      <c r="F3" s="305" t="s">
        <v>37</v>
      </c>
      <c r="G3" s="299" t="s">
        <v>38</v>
      </c>
      <c r="H3" s="299" t="s">
        <v>39</v>
      </c>
      <c r="I3" s="299" t="s">
        <v>40</v>
      </c>
      <c r="J3" s="301" t="s">
        <v>41</v>
      </c>
      <c r="K3" s="297" t="s">
        <v>550</v>
      </c>
    </row>
    <row r="4" spans="1:11" s="8" customFormat="1" ht="30.75" customHeight="1" thickBot="1" x14ac:dyDescent="0.25">
      <c r="A4" s="304"/>
      <c r="B4" s="227" t="s">
        <v>542</v>
      </c>
      <c r="C4" s="227" t="s">
        <v>541</v>
      </c>
      <c r="D4" s="300"/>
      <c r="E4" s="300"/>
      <c r="F4" s="306"/>
      <c r="G4" s="300"/>
      <c r="H4" s="300"/>
      <c r="I4" s="300"/>
      <c r="J4" s="302"/>
      <c r="K4" s="298"/>
    </row>
    <row r="5" spans="1:11" s="8" customFormat="1" ht="19.5" customHeight="1" thickBot="1" x14ac:dyDescent="0.25">
      <c r="A5" s="311" t="s">
        <v>189</v>
      </c>
      <c r="B5" s="312"/>
      <c r="C5" s="312"/>
      <c r="D5" s="313"/>
      <c r="E5" s="313"/>
      <c r="F5" s="313"/>
      <c r="G5" s="313"/>
      <c r="H5" s="313"/>
      <c r="I5" s="313"/>
      <c r="J5" s="313"/>
      <c r="K5" s="314"/>
    </row>
    <row r="6" spans="1:11" s="8" customFormat="1" ht="20.25" customHeight="1" x14ac:dyDescent="0.2">
      <c r="A6" s="218" t="s">
        <v>155</v>
      </c>
      <c r="B6" s="219"/>
      <c r="C6" s="219"/>
      <c r="D6" s="56"/>
      <c r="E6" s="56"/>
      <c r="F6" s="163"/>
      <c r="G6" s="163"/>
      <c r="H6" s="163"/>
      <c r="I6" s="163"/>
      <c r="J6" s="163"/>
      <c r="K6" s="220"/>
    </row>
    <row r="7" spans="1:11" s="8" customFormat="1" ht="15.75" customHeight="1" thickBot="1" x14ac:dyDescent="0.25">
      <c r="A7" s="45" t="s">
        <v>352</v>
      </c>
      <c r="B7" s="217">
        <v>661000117</v>
      </c>
      <c r="C7" s="221" t="s">
        <v>539</v>
      </c>
      <c r="D7" s="46">
        <v>91652001362</v>
      </c>
      <c r="E7" s="18">
        <v>3233</v>
      </c>
      <c r="F7" s="110">
        <v>10109</v>
      </c>
      <c r="G7" s="110">
        <v>968</v>
      </c>
      <c r="H7" s="110">
        <v>3946</v>
      </c>
      <c r="I7" s="110">
        <v>49</v>
      </c>
      <c r="J7" s="111">
        <f>F7+G7+H7+I7</f>
        <v>15072</v>
      </c>
      <c r="K7" s="115">
        <v>19.05</v>
      </c>
    </row>
    <row r="8" spans="1:11" s="8" customFormat="1" ht="20.25" customHeight="1" thickBot="1" x14ac:dyDescent="0.25">
      <c r="A8" s="63" t="s">
        <v>157</v>
      </c>
      <c r="B8" s="222"/>
      <c r="C8" s="222"/>
      <c r="D8" s="222"/>
      <c r="E8" s="223"/>
      <c r="F8" s="160">
        <f>F7</f>
        <v>10109</v>
      </c>
      <c r="G8" s="160">
        <f t="shared" ref="G8:K8" si="0">G7</f>
        <v>968</v>
      </c>
      <c r="H8" s="160">
        <f t="shared" si="0"/>
        <v>3946</v>
      </c>
      <c r="I8" s="160">
        <f t="shared" si="0"/>
        <v>49</v>
      </c>
      <c r="J8" s="160">
        <f t="shared" si="0"/>
        <v>15072</v>
      </c>
      <c r="K8" s="224">
        <f t="shared" si="0"/>
        <v>19.05</v>
      </c>
    </row>
    <row r="9" spans="1:11" s="8" customFormat="1" ht="20.25" customHeight="1" x14ac:dyDescent="0.2">
      <c r="A9" s="218" t="s">
        <v>180</v>
      </c>
      <c r="B9" s="219"/>
      <c r="C9" s="219"/>
      <c r="D9" s="56"/>
      <c r="E9" s="56"/>
      <c r="F9" s="163"/>
      <c r="G9" s="163"/>
      <c r="H9" s="163"/>
      <c r="I9" s="163"/>
      <c r="J9" s="163"/>
      <c r="K9" s="220"/>
    </row>
    <row r="10" spans="1:11" s="8" customFormat="1" ht="16.5" customHeight="1" thickBot="1" x14ac:dyDescent="0.25">
      <c r="A10" s="11" t="s">
        <v>410</v>
      </c>
      <c r="B10" s="216">
        <v>600040631</v>
      </c>
      <c r="C10" s="216">
        <v>70966681</v>
      </c>
      <c r="D10" s="20">
        <v>91652001361</v>
      </c>
      <c r="E10" s="20">
        <v>3233</v>
      </c>
      <c r="F10" s="103">
        <v>5512</v>
      </c>
      <c r="G10" s="103">
        <v>802</v>
      </c>
      <c r="H10" s="103">
        <v>2244</v>
      </c>
      <c r="I10" s="103">
        <v>29</v>
      </c>
      <c r="J10" s="109">
        <f>F10+G10+H10+I10</f>
        <v>8587</v>
      </c>
      <c r="K10" s="114">
        <v>10.5</v>
      </c>
    </row>
    <row r="11" spans="1:11" s="8" customFormat="1" ht="20.25" customHeight="1" thickBot="1" x14ac:dyDescent="0.25">
      <c r="A11" s="63" t="s">
        <v>181</v>
      </c>
      <c r="B11" s="222"/>
      <c r="C11" s="222"/>
      <c r="D11" s="222"/>
      <c r="E11" s="223"/>
      <c r="F11" s="160">
        <f>F10</f>
        <v>5512</v>
      </c>
      <c r="G11" s="160">
        <f t="shared" ref="G11:K11" si="1">G10</f>
        <v>802</v>
      </c>
      <c r="H11" s="160">
        <f t="shared" si="1"/>
        <v>2244</v>
      </c>
      <c r="I11" s="160">
        <f t="shared" si="1"/>
        <v>29</v>
      </c>
      <c r="J11" s="160">
        <f t="shared" si="1"/>
        <v>8587</v>
      </c>
      <c r="K11" s="224">
        <f t="shared" si="1"/>
        <v>10.5</v>
      </c>
    </row>
    <row r="12" spans="1:11" ht="21" customHeight="1" thickBot="1" x14ac:dyDescent="0.25">
      <c r="A12" s="225" t="s">
        <v>540</v>
      </c>
      <c r="B12" s="222"/>
      <c r="C12" s="222"/>
      <c r="D12" s="226"/>
      <c r="E12" s="42"/>
      <c r="F12" s="112">
        <f t="shared" ref="F12:K12" si="2">F8+F11</f>
        <v>15621</v>
      </c>
      <c r="G12" s="112">
        <f t="shared" si="2"/>
        <v>1770</v>
      </c>
      <c r="H12" s="112">
        <f t="shared" si="2"/>
        <v>6190</v>
      </c>
      <c r="I12" s="112">
        <f t="shared" si="2"/>
        <v>78</v>
      </c>
      <c r="J12" s="113">
        <f t="shared" si="2"/>
        <v>23659</v>
      </c>
      <c r="K12" s="116">
        <f t="shared" si="2"/>
        <v>29.55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rambouskova@zssutka.onmicrosoft.com</cp:lastModifiedBy>
  <cp:lastPrinted>2018-08-07T11:08:00Z</cp:lastPrinted>
  <dcterms:created xsi:type="dcterms:W3CDTF">2007-08-02T07:32:08Z</dcterms:created>
  <dcterms:modified xsi:type="dcterms:W3CDTF">2023-10-25T08:27:01Z</dcterms:modified>
</cp:coreProperties>
</file>